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kagoshimaedu-my.sharepoint.com/personal/t718360k_kago_ed_jp/Documents/001高体連バレーボール専門部資料/00専門部美坂資料/県総体運営/R７年度県高校総体関係資料/"/>
    </mc:Choice>
  </mc:AlternateContent>
  <xr:revisionPtr revIDLastSave="0" documentId="8_{F6DE4FD8-E2D8-4BD0-B6B3-951C0E26789B}" xr6:coauthVersionLast="47" xr6:coauthVersionMax="47" xr10:uidLastSave="{00000000-0000-0000-0000-000000000000}"/>
  <bookViews>
    <workbookView xWindow="-110" yWindow="-110" windowWidth="21820" windowHeight="13900" activeTab="1" xr2:uid="{00000000-000D-0000-FFFF-FFFF00000000}"/>
  </bookViews>
  <sheets>
    <sheet name="入力シート" sheetId="6" r:id="rId1"/>
    <sheet name="申込書" sheetId="9" r:id="rId2"/>
    <sheet name="パンフレット用選手名簿" sheetId="7" r:id="rId3"/>
    <sheet name="チーム構成表" sheetId="13" r:id="rId4"/>
    <sheet name="エントリー変更" sheetId="10" r:id="rId5"/>
    <sheet name="kva-v" sheetId="12" state="hidden" r:id="rId6"/>
  </sheets>
  <definedNames>
    <definedName name="_xlnm.Print_Area" localSheetId="3">チーム構成表!$A$1:$BQ$110</definedName>
    <definedName name="_xlnm.Print_Area" localSheetId="1">申込書!$A$1:$J$41</definedName>
    <definedName name="_xlnm.Print_Area" localSheetId="0">入力シート!$A$8:$I$22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1" i="13" l="1"/>
  <c r="BB93" i="13"/>
  <c r="AW93" i="13"/>
  <c r="AE93" i="13"/>
  <c r="Z93" i="13"/>
  <c r="BB91" i="13"/>
  <c r="AW91" i="13"/>
  <c r="AE91" i="13"/>
  <c r="Z91" i="13"/>
  <c r="BB87" i="13"/>
  <c r="AW87" i="13"/>
  <c r="AE87" i="13"/>
  <c r="Z87" i="13"/>
  <c r="BB85" i="13"/>
  <c r="AW85" i="13"/>
  <c r="AE85" i="13"/>
  <c r="Z85" i="13"/>
  <c r="BB83" i="13"/>
  <c r="AW83" i="13"/>
  <c r="AE83" i="13"/>
  <c r="Z83" i="13"/>
  <c r="BB81" i="13"/>
  <c r="AW81" i="13"/>
  <c r="AE81" i="13"/>
  <c r="Z81" i="13"/>
  <c r="BB79" i="13"/>
  <c r="AW79" i="13"/>
  <c r="AE79" i="13"/>
  <c r="Z79" i="13"/>
  <c r="BB77" i="13"/>
  <c r="AW77" i="13"/>
  <c r="AE77" i="13"/>
  <c r="Z77" i="13"/>
  <c r="BB75" i="13"/>
  <c r="AW75" i="13"/>
  <c r="AE75" i="13"/>
  <c r="Z75" i="13"/>
  <c r="BB73" i="13"/>
  <c r="AW73" i="13"/>
  <c r="AE73" i="13"/>
  <c r="Z73" i="13"/>
  <c r="BB71" i="13"/>
  <c r="AW71" i="13"/>
  <c r="AE71" i="13"/>
  <c r="Z71" i="13"/>
  <c r="BB69" i="13"/>
  <c r="AW69" i="13"/>
  <c r="AE69" i="13"/>
  <c r="Z69" i="13"/>
  <c r="BB67" i="13"/>
  <c r="AW67" i="13"/>
  <c r="AE67" i="13"/>
  <c r="Z67" i="13"/>
  <c r="BB65" i="13"/>
  <c r="AW65" i="13"/>
  <c r="AE65" i="13"/>
  <c r="Z65" i="13"/>
  <c r="BB63" i="13"/>
  <c r="AW63" i="13"/>
  <c r="AE63" i="13"/>
  <c r="Z63" i="13"/>
  <c r="BB61" i="13"/>
  <c r="AW61" i="13"/>
  <c r="AE61" i="13"/>
  <c r="Z61" i="13"/>
  <c r="H61" i="13"/>
  <c r="H93" i="13"/>
  <c r="C93" i="13"/>
  <c r="H91" i="13"/>
  <c r="C91" i="13"/>
  <c r="H87" i="13"/>
  <c r="C87" i="13"/>
  <c r="H85" i="13"/>
  <c r="C85" i="13"/>
  <c r="H83" i="13"/>
  <c r="C83" i="13"/>
  <c r="H81" i="13"/>
  <c r="C81" i="13"/>
  <c r="H79" i="13"/>
  <c r="C79" i="13"/>
  <c r="H77" i="13"/>
  <c r="C77" i="13"/>
  <c r="H75" i="13"/>
  <c r="C75" i="13"/>
  <c r="H73" i="13"/>
  <c r="C73" i="13"/>
  <c r="H71" i="13"/>
  <c r="C71" i="13"/>
  <c r="H69" i="13"/>
  <c r="C69" i="13"/>
  <c r="H67" i="13"/>
  <c r="C67" i="13"/>
  <c r="H65" i="13"/>
  <c r="C65" i="13"/>
  <c r="H63" i="13"/>
  <c r="C63" i="13"/>
  <c r="C61" i="13"/>
  <c r="BB43" i="13"/>
  <c r="BB41" i="13"/>
  <c r="BB35" i="13"/>
  <c r="BB37" i="13"/>
  <c r="AW43" i="13"/>
  <c r="AW41" i="13"/>
  <c r="AW35" i="13"/>
  <c r="AW37" i="13"/>
  <c r="AE43" i="13"/>
  <c r="AE41" i="13"/>
  <c r="AE37" i="13"/>
  <c r="Z43" i="13"/>
  <c r="Z41" i="13"/>
  <c r="Z37" i="13"/>
  <c r="H43" i="13"/>
  <c r="H41" i="13"/>
  <c r="H33" i="13"/>
  <c r="C43" i="13"/>
  <c r="C41" i="13"/>
  <c r="C33" i="13"/>
  <c r="V19" i="9" l="1"/>
  <c r="V18" i="9" l="1"/>
  <c r="W19" i="9"/>
  <c r="B1" i="9" s="1"/>
  <c r="W18" i="9"/>
  <c r="D6" i="6" l="1"/>
  <c r="C6" i="6"/>
  <c r="D5" i="6"/>
  <c r="C5" i="6"/>
  <c r="D3" i="6"/>
  <c r="C3" i="6"/>
  <c r="BT3" i="13"/>
  <c r="BU3" i="13" l="1"/>
  <c r="BT2" i="13"/>
  <c r="BU2" i="13" s="1"/>
  <c r="G5" i="13" l="1"/>
  <c r="AD5" i="13"/>
  <c r="BA5" i="13"/>
  <c r="G55" i="13"/>
  <c r="AD55" i="13"/>
  <c r="BA55" i="13"/>
  <c r="B10" i="6" l="1"/>
  <c r="B11" i="6"/>
  <c r="B12" i="6"/>
  <c r="B13" i="6"/>
  <c r="B14" i="6"/>
  <c r="B15" i="6"/>
  <c r="B16" i="6"/>
  <c r="B17" i="6"/>
  <c r="B18" i="6"/>
  <c r="B19" i="6"/>
  <c r="B20" i="6"/>
  <c r="B21" i="6"/>
  <c r="B22" i="6"/>
  <c r="M14" i="6" l="1"/>
  <c r="F14" i="6"/>
  <c r="G14" i="6"/>
  <c r="H14" i="6"/>
  <c r="K14" i="6"/>
  <c r="L14" i="6"/>
  <c r="E14" i="6"/>
  <c r="M19" i="6"/>
  <c r="L19" i="6"/>
  <c r="E19" i="6"/>
  <c r="F19" i="6"/>
  <c r="K19" i="6"/>
  <c r="G19" i="6"/>
  <c r="H19" i="6"/>
  <c r="M15" i="6"/>
  <c r="L15" i="6"/>
  <c r="E15" i="6"/>
  <c r="F15" i="6"/>
  <c r="K15" i="6"/>
  <c r="G15" i="6"/>
  <c r="H15" i="6"/>
  <c r="M11" i="6"/>
  <c r="L11" i="6"/>
  <c r="E11" i="6"/>
  <c r="F11" i="6"/>
  <c r="K11" i="6"/>
  <c r="G11" i="6"/>
  <c r="H11" i="6"/>
  <c r="M22" i="6"/>
  <c r="F22" i="6"/>
  <c r="G22" i="6"/>
  <c r="H22" i="6"/>
  <c r="K22" i="6"/>
  <c r="L22" i="6"/>
  <c r="E22" i="6"/>
  <c r="M10" i="6"/>
  <c r="F10" i="6"/>
  <c r="G10" i="6"/>
  <c r="H10" i="6"/>
  <c r="K10" i="6"/>
  <c r="L10" i="6"/>
  <c r="E10" i="6"/>
  <c r="M20" i="6"/>
  <c r="H20" i="6"/>
  <c r="K20" i="6"/>
  <c r="L20" i="6"/>
  <c r="E20" i="6"/>
  <c r="F20" i="6"/>
  <c r="G20" i="6"/>
  <c r="M16" i="6"/>
  <c r="H16" i="6"/>
  <c r="K16" i="6"/>
  <c r="L16" i="6"/>
  <c r="E16" i="6"/>
  <c r="F16" i="6"/>
  <c r="G16" i="6"/>
  <c r="M12" i="6"/>
  <c r="H12" i="6"/>
  <c r="K12" i="6"/>
  <c r="L12" i="6"/>
  <c r="E12" i="6"/>
  <c r="F12" i="6"/>
  <c r="G12" i="6"/>
  <c r="M18" i="6"/>
  <c r="F18" i="6"/>
  <c r="G18" i="6"/>
  <c r="H18" i="6"/>
  <c r="K18" i="6"/>
  <c r="L18" i="6"/>
  <c r="E18" i="6"/>
  <c r="M21" i="6"/>
  <c r="K21" i="6"/>
  <c r="G21" i="6"/>
  <c r="H21" i="6"/>
  <c r="L21" i="6"/>
  <c r="E21" i="6"/>
  <c r="F21" i="6"/>
  <c r="M17" i="6"/>
  <c r="K17" i="6"/>
  <c r="G17" i="6"/>
  <c r="H17" i="6"/>
  <c r="L17" i="6"/>
  <c r="E17" i="6"/>
  <c r="F17" i="6"/>
  <c r="M13" i="6"/>
  <c r="K13" i="6"/>
  <c r="G13" i="6"/>
  <c r="H13" i="6"/>
  <c r="L13" i="6"/>
  <c r="E13" i="6"/>
  <c r="F13" i="6"/>
  <c r="B9" i="6"/>
  <c r="B1" i="7"/>
  <c r="C6" i="9"/>
  <c r="BB33" i="13" l="1"/>
  <c r="AW25" i="13"/>
  <c r="AE17" i="13"/>
  <c r="Z35" i="13"/>
  <c r="H25" i="13"/>
  <c r="C17" i="13"/>
  <c r="BB27" i="13"/>
  <c r="AW27" i="13"/>
  <c r="AE19" i="13"/>
  <c r="Z13" i="13"/>
  <c r="H27" i="13"/>
  <c r="C19" i="13"/>
  <c r="H29" i="13"/>
  <c r="C21" i="13"/>
  <c r="AE35" i="13"/>
  <c r="AW23" i="13"/>
  <c r="BB13" i="13"/>
  <c r="AW29" i="13"/>
  <c r="AE21" i="13"/>
  <c r="Z15" i="13"/>
  <c r="AE11" i="13"/>
  <c r="BB15" i="13"/>
  <c r="BB11" i="13"/>
  <c r="AW31" i="13"/>
  <c r="AE23" i="13"/>
  <c r="Z17" i="13"/>
  <c r="Z11" i="13"/>
  <c r="H31" i="13"/>
  <c r="C23" i="13"/>
  <c r="Z29" i="13"/>
  <c r="H23" i="13"/>
  <c r="BB17" i="13"/>
  <c r="AW33" i="13"/>
  <c r="AE25" i="13"/>
  <c r="Z19" i="13"/>
  <c r="C25" i="13"/>
  <c r="C27" i="13"/>
  <c r="AW19" i="13"/>
  <c r="H21" i="13"/>
  <c r="BB19" i="13"/>
  <c r="AE27" i="13"/>
  <c r="Z21" i="13"/>
  <c r="H35" i="13"/>
  <c r="H19" i="13"/>
  <c r="BB29" i="13"/>
  <c r="C37" i="13"/>
  <c r="BB31" i="13"/>
  <c r="C15" i="13"/>
  <c r="BB21" i="13"/>
  <c r="AW13" i="13"/>
  <c r="AE29" i="13"/>
  <c r="Z23" i="13"/>
  <c r="H13" i="13"/>
  <c r="H37" i="13"/>
  <c r="C29" i="13"/>
  <c r="Z31" i="13"/>
  <c r="Z33" i="13"/>
  <c r="BB23" i="13"/>
  <c r="AW15" i="13"/>
  <c r="AW11" i="13"/>
  <c r="AE31" i="13"/>
  <c r="Z25" i="13"/>
  <c r="H15" i="13"/>
  <c r="H11" i="13"/>
  <c r="C31" i="13"/>
  <c r="H17" i="13"/>
  <c r="AW21" i="13"/>
  <c r="C13" i="13"/>
  <c r="AE15" i="13"/>
  <c r="BB25" i="13"/>
  <c r="AW17" i="13"/>
  <c r="AE33" i="13"/>
  <c r="Z27" i="13"/>
  <c r="C35" i="13"/>
  <c r="C11" i="13"/>
  <c r="AE13" i="13"/>
  <c r="M9" i="6"/>
  <c r="K9" i="6"/>
  <c r="G9" i="6"/>
  <c r="H9" i="6"/>
  <c r="L9" i="6"/>
  <c r="E9" i="6"/>
  <c r="F9" i="6"/>
  <c r="D22" i="6"/>
  <c r="D14" i="6"/>
  <c r="D18" i="6"/>
  <c r="D10" i="6"/>
  <c r="D19" i="6"/>
  <c r="D11" i="6"/>
  <c r="D20" i="6"/>
  <c r="D12" i="6"/>
  <c r="D16" i="6"/>
  <c r="D21" i="6"/>
  <c r="D13" i="6"/>
  <c r="D9" i="6"/>
  <c r="D15" i="6"/>
  <c r="D17" i="6"/>
  <c r="A1" i="10"/>
  <c r="E4" i="6"/>
  <c r="C7" i="9" s="1"/>
  <c r="E5" i="6"/>
  <c r="G7" i="9" s="1"/>
  <c r="E6" i="6"/>
  <c r="G8" i="9" s="1"/>
  <c r="E3" i="6"/>
  <c r="J12" i="6" l="1"/>
  <c r="J18" i="6"/>
  <c r="J11" i="6"/>
  <c r="J22" i="6"/>
  <c r="J16" i="6"/>
  <c r="J20" i="6"/>
  <c r="J21" i="6"/>
  <c r="J10" i="6"/>
  <c r="J13" i="6"/>
  <c r="J19" i="6"/>
  <c r="J14" i="6"/>
  <c r="J15" i="6"/>
  <c r="J9" i="6"/>
  <c r="J17" i="6"/>
  <c r="G6" i="9"/>
  <c r="B2" i="7"/>
  <c r="D2" i="7"/>
  <c r="B3" i="7"/>
  <c r="A18" i="9" l="1"/>
  <c r="A9" i="7"/>
  <c r="D9" i="7" s="1"/>
  <c r="A34" i="9"/>
  <c r="A17" i="7"/>
  <c r="D17" i="7" s="1"/>
  <c r="A20" i="9"/>
  <c r="A10" i="7"/>
  <c r="D10" i="7" s="1"/>
  <c r="I21" i="6"/>
  <c r="I14" i="6"/>
  <c r="I13" i="6"/>
  <c r="I10" i="6" l="1"/>
  <c r="D20" i="9"/>
  <c r="E20" i="9"/>
  <c r="F20" i="9"/>
  <c r="F18" i="9"/>
  <c r="D18" i="9"/>
  <c r="E18" i="9"/>
  <c r="C10" i="7"/>
  <c r="C9" i="7"/>
  <c r="D34" i="9"/>
  <c r="E34" i="9"/>
  <c r="F34" i="9"/>
  <c r="C17" i="7"/>
  <c r="A12" i="9"/>
  <c r="A10" i="9"/>
  <c r="A5" i="7"/>
  <c r="D5" i="7" s="1"/>
  <c r="A28" i="9"/>
  <c r="A14" i="7"/>
  <c r="D14" i="7" s="1"/>
  <c r="A30" i="9"/>
  <c r="A15" i="7"/>
  <c r="D15" i="7" s="1"/>
  <c r="A14" i="9"/>
  <c r="A7" i="7"/>
  <c r="D7" i="7" s="1"/>
  <c r="A32" i="9"/>
  <c r="A16" i="7"/>
  <c r="D16" i="7" s="1"/>
  <c r="A26" i="9"/>
  <c r="A13" i="7"/>
  <c r="D13" i="7" s="1"/>
  <c r="A24" i="9"/>
  <c r="A12" i="7"/>
  <c r="D12" i="7" s="1"/>
  <c r="A36" i="9"/>
  <c r="A18" i="7"/>
  <c r="D18" i="7" s="1"/>
  <c r="A8" i="7"/>
  <c r="D8" i="7" s="1"/>
  <c r="I20" i="6"/>
  <c r="I16" i="6"/>
  <c r="I17" i="6"/>
  <c r="I19" i="6"/>
  <c r="I9" i="6"/>
  <c r="I18" i="6"/>
  <c r="I11" i="6"/>
  <c r="I22" i="6"/>
  <c r="B9" i="7" l="1"/>
  <c r="B10" i="7"/>
  <c r="B17" i="7"/>
  <c r="B35" i="9"/>
  <c r="B21" i="9"/>
  <c r="B19" i="9"/>
  <c r="B13" i="9"/>
  <c r="A6" i="7"/>
  <c r="D6" i="7" s="1"/>
  <c r="B10" i="9"/>
  <c r="B12" i="9"/>
  <c r="B34" i="9"/>
  <c r="B18" i="9"/>
  <c r="B20" i="9"/>
  <c r="C8" i="7"/>
  <c r="E32" i="9"/>
  <c r="F32" i="9"/>
  <c r="D32" i="9"/>
  <c r="F30" i="9"/>
  <c r="D30" i="9"/>
  <c r="E30" i="9"/>
  <c r="F10" i="9"/>
  <c r="D10" i="9"/>
  <c r="E10" i="9"/>
  <c r="E24" i="9"/>
  <c r="F24" i="9"/>
  <c r="D24" i="9"/>
  <c r="B12" i="7"/>
  <c r="C12" i="7"/>
  <c r="B16" i="7"/>
  <c r="C16" i="7"/>
  <c r="B15" i="7"/>
  <c r="C15" i="7"/>
  <c r="B5" i="7"/>
  <c r="C5" i="7"/>
  <c r="E36" i="9"/>
  <c r="F36" i="9"/>
  <c r="D36" i="9"/>
  <c r="F26" i="9"/>
  <c r="D26" i="9"/>
  <c r="E26" i="9"/>
  <c r="D14" i="9"/>
  <c r="E14" i="9"/>
  <c r="F14" i="9"/>
  <c r="D28" i="9"/>
  <c r="E28" i="9"/>
  <c r="F28" i="9"/>
  <c r="B18" i="7"/>
  <c r="C18" i="7"/>
  <c r="C13" i="7"/>
  <c r="B13" i="7"/>
  <c r="B7" i="7"/>
  <c r="C7" i="7"/>
  <c r="B14" i="7"/>
  <c r="C14" i="7"/>
  <c r="E12" i="9"/>
  <c r="F12" i="9"/>
  <c r="D12" i="9"/>
  <c r="A22" i="9"/>
  <c r="A11" i="7"/>
  <c r="D11" i="7" s="1"/>
  <c r="B11" i="9"/>
  <c r="I15" i="6"/>
  <c r="A16" i="9"/>
  <c r="I12" i="6"/>
  <c r="B15" i="9" l="1"/>
  <c r="B33" i="9"/>
  <c r="B31" i="9"/>
  <c r="B27" i="9"/>
  <c r="B25" i="9"/>
  <c r="B29" i="9"/>
  <c r="B37" i="9"/>
  <c r="C8" i="9"/>
  <c r="C6" i="7"/>
  <c r="B6" i="7"/>
  <c r="B14" i="9"/>
  <c r="B30" i="9"/>
  <c r="B32" i="9"/>
  <c r="B16" i="9"/>
  <c r="B26" i="9"/>
  <c r="B24" i="9"/>
  <c r="B28" i="9"/>
  <c r="B36" i="9"/>
  <c r="B11" i="7"/>
  <c r="C11" i="7"/>
  <c r="D22" i="9"/>
  <c r="E22" i="9"/>
  <c r="F22" i="9"/>
  <c r="E16" i="9"/>
  <c r="F16" i="9"/>
  <c r="D16" i="9"/>
  <c r="B8" i="7"/>
  <c r="B17" i="9"/>
  <c r="B23" i="9" l="1"/>
  <c r="B22" i="9"/>
</calcChain>
</file>

<file path=xl/sharedStrings.xml><?xml version="1.0" encoding="utf-8"?>
<sst xmlns="http://schemas.openxmlformats.org/spreadsheetml/2006/main" count="218" uniqueCount="158">
  <si>
    <t>学校名</t>
    <rPh sb="0" eb="3">
      <t>ガッコウメイ</t>
    </rPh>
    <phoneticPr fontId="2"/>
  </si>
  <si>
    <t>←学校名を入力</t>
    <rPh sb="1" eb="4">
      <t>ガッコウメイ</t>
    </rPh>
    <rPh sb="5" eb="7">
      <t>ニュウリョク</t>
    </rPh>
    <phoneticPr fontId="2"/>
  </si>
  <si>
    <t>姓</t>
    <rPh sb="0" eb="1">
      <t>セイ</t>
    </rPh>
    <phoneticPr fontId="8"/>
  </si>
  <si>
    <t>名</t>
    <rPh sb="0" eb="1">
      <t>メイ</t>
    </rPh>
    <phoneticPr fontId="2"/>
  </si>
  <si>
    <t>氏名（結合）</t>
    <rPh sb="0" eb="2">
      <t>シメイ</t>
    </rPh>
    <rPh sb="3" eb="5">
      <t>ケツゴウ</t>
    </rPh>
    <phoneticPr fontId="2"/>
  </si>
  <si>
    <t>項目名が青くなっているところに必要事項を入力してください。</t>
    <rPh sb="0" eb="2">
      <t>コウモク</t>
    </rPh>
    <rPh sb="2" eb="3">
      <t>メイ</t>
    </rPh>
    <rPh sb="4" eb="5">
      <t>アオ</t>
    </rPh>
    <rPh sb="15" eb="17">
      <t>ヒツヨウ</t>
    </rPh>
    <rPh sb="17" eb="19">
      <t>ジコウ</t>
    </rPh>
    <rPh sb="20" eb="22">
      <t>ニュウリョク</t>
    </rPh>
    <phoneticPr fontId="2"/>
  </si>
  <si>
    <t>監督</t>
    <rPh sb="0" eb="2">
      <t>カントク</t>
    </rPh>
    <phoneticPr fontId="2"/>
  </si>
  <si>
    <t>←B63以降に【監督】と入力</t>
    <rPh sb="4" eb="6">
      <t>イコウ</t>
    </rPh>
    <rPh sb="8" eb="10">
      <t>カントク</t>
    </rPh>
    <rPh sb="12" eb="14">
      <t>ニュウリョク</t>
    </rPh>
    <phoneticPr fontId="2"/>
  </si>
  <si>
    <t>引率者</t>
    <rPh sb="0" eb="3">
      <t>インソツシャ</t>
    </rPh>
    <phoneticPr fontId="2"/>
  </si>
  <si>
    <t>←引率者だけ【直接，姓と名】を入力</t>
    <rPh sb="1" eb="4">
      <t>インソツシャ</t>
    </rPh>
    <rPh sb="7" eb="9">
      <t>チョクセツ</t>
    </rPh>
    <rPh sb="10" eb="11">
      <t>セイ</t>
    </rPh>
    <rPh sb="12" eb="13">
      <t>メイ</t>
    </rPh>
    <rPh sb="15" eb="17">
      <t>ニュウリョク</t>
    </rPh>
    <phoneticPr fontId="2"/>
  </si>
  <si>
    <t>コーチ</t>
    <phoneticPr fontId="2"/>
  </si>
  <si>
    <t>←B63以降に【コーチ】と入力</t>
    <rPh sb="4" eb="6">
      <t>イコウ</t>
    </rPh>
    <rPh sb="13" eb="15">
      <t>ニュウリョク</t>
    </rPh>
    <phoneticPr fontId="2"/>
  </si>
  <si>
    <t>マネージャー</t>
    <phoneticPr fontId="2"/>
  </si>
  <si>
    <t>←B63以降に【マネージャー】と入力</t>
    <rPh sb="4" eb="6">
      <t>イコウ</t>
    </rPh>
    <rPh sb="16" eb="18">
      <t>ニュウリョク</t>
    </rPh>
    <phoneticPr fontId="2"/>
  </si>
  <si>
    <t>№</t>
    <phoneticPr fontId="2"/>
  </si>
  <si>
    <r>
      <t>背番号
（</t>
    </r>
    <r>
      <rPr>
        <sz val="8"/>
        <rFont val="ＭＳ 明朝"/>
        <family val="1"/>
        <charset val="128"/>
      </rPr>
      <t>上に詰めて表示</t>
    </r>
    <r>
      <rPr>
        <sz val="12"/>
        <rFont val="ＭＳ 明朝"/>
        <family val="1"/>
        <charset val="128"/>
      </rPr>
      <t>）</t>
    </r>
    <rPh sb="0" eb="3">
      <t>セバンゴウ</t>
    </rPh>
    <rPh sb="5" eb="6">
      <t>ウエ</t>
    </rPh>
    <rPh sb="7" eb="8">
      <t>ツ</t>
    </rPh>
    <rPh sb="10" eb="12">
      <t>ヒョウジ</t>
    </rPh>
    <phoneticPr fontId="8"/>
  </si>
  <si>
    <t>キャプテン
に○を入力</t>
    <rPh sb="9" eb="11">
      <t>ニュウリョク</t>
    </rPh>
    <phoneticPr fontId="2"/>
  </si>
  <si>
    <t>背番号表記</t>
    <rPh sb="0" eb="3">
      <t>セバンゴウ</t>
    </rPh>
    <rPh sb="3" eb="5">
      <t>ヒョウキ</t>
    </rPh>
    <phoneticPr fontId="2"/>
  </si>
  <si>
    <t>せい（読み）</t>
    <rPh sb="3" eb="4">
      <t>ヨ</t>
    </rPh>
    <phoneticPr fontId="2"/>
  </si>
  <si>
    <t>めい（読み）</t>
    <rPh sb="3" eb="4">
      <t>ヨ</t>
    </rPh>
    <phoneticPr fontId="2"/>
  </si>
  <si>
    <t>ヨミガナ</t>
    <phoneticPr fontId="2"/>
  </si>
  <si>
    <t>学年</t>
    <rPh sb="0" eb="2">
      <t>ガクネン</t>
    </rPh>
    <phoneticPr fontId="2"/>
  </si>
  <si>
    <t>生年月日（変換）</t>
    <rPh sb="0" eb="2">
      <t>セイネン</t>
    </rPh>
    <rPh sb="2" eb="4">
      <t>ガッピ</t>
    </rPh>
    <rPh sb="5" eb="7">
      <t>ヘンカン</t>
    </rPh>
    <phoneticPr fontId="2"/>
  </si>
  <si>
    <t>身長</t>
    <rPh sb="0" eb="2">
      <t>シンチョウ</t>
    </rPh>
    <phoneticPr fontId="8"/>
  </si>
  <si>
    <t>○</t>
    <phoneticPr fontId="2"/>
  </si>
  <si>
    <t>半角</t>
    <rPh sb="0" eb="2">
      <t>ハンカク</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</si>
  <si>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</si>
  <si>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</si>
  <si>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</si>
  <si>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</si>
  <si>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</si>
  <si>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</si>
  <si>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</si>
  <si>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</si>
  <si>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</si>
  <si>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</si>
  <si>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</si>
  <si>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</si>
  <si>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</si>
  <si>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</si>
  <si>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</si>
  <si>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</si>
  <si>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</si>
  <si>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</si>
  <si>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</si>
  <si>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</si>
  <si>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</si>
  <si>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</si>
  <si>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</si>
  <si>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</si>
  <si>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</si>
  <si>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</si>
  <si>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</si>
  <si>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</si>
  <si>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</si>
  <si>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</si>
  <si>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まず，C列の６３行目以降に，MRSのデータを貼り付け【監督】【コーチ】【マネージャー】【背番号】をB63以降に入力します。その後，【学校名】【引率者】【キャプテンの印】【学年】【身長を入力してください。63行目以降を完成させると，上に反映されます。</t>
    <rPh sb="4" eb="5">
      <t>レツ</t>
    </rPh>
    <rPh sb="8" eb="9">
      <t>ギョウ</t>
    </rPh>
    <rPh sb="9" eb="10">
      <t>メ</t>
    </rPh>
    <rPh sb="10" eb="12">
      <t>イコウ</t>
    </rPh>
    <rPh sb="22" eb="23">
      <t>ハ</t>
    </rPh>
    <rPh sb="24" eb="25">
      <t>ツ</t>
    </rPh>
    <rPh sb="27" eb="29">
      <t>カントク</t>
    </rPh>
    <rPh sb="44" eb="47">
      <t>セバンゴウ</t>
    </rPh>
    <rPh sb="52" eb="54">
      <t>イコウ</t>
    </rPh>
    <rPh sb="55" eb="57">
      <t>ニュウリョク</t>
    </rPh>
    <rPh sb="63" eb="64">
      <t>アト</t>
    </rPh>
    <rPh sb="66" eb="69">
      <t>ガッコウメイ</t>
    </rPh>
    <rPh sb="71" eb="74">
      <t>インソツシャ</t>
    </rPh>
    <rPh sb="82" eb="83">
      <t>シルシ</t>
    </rPh>
    <rPh sb="85" eb="87">
      <t>ガクネン</t>
    </rPh>
    <rPh sb="89" eb="91">
      <t>シンチョウ</t>
    </rPh>
    <rPh sb="92" eb="94">
      <t>ニュウリョク</t>
    </rPh>
    <rPh sb="103" eb="105">
      <t>ギョウメ</t>
    </rPh>
    <rPh sb="105" eb="107">
      <t>イコウ</t>
    </rPh>
    <rPh sb="108" eb="110">
      <t>カンセイ</t>
    </rPh>
    <rPh sb="115" eb="116">
      <t>ウエ</t>
    </rPh>
    <rPh sb="117" eb="119">
      <t>ハンエイ</t>
    </rPh>
    <phoneticPr fontId="2"/>
  </si>
  <si>
    <t>この列は，【選手の背番号】，【チームスタッフの区分（監督･コーチ･マネージャー）】を入力。</t>
    <rPh sb="2" eb="3">
      <t>レツ</t>
    </rPh>
    <rPh sb="6" eb="8">
      <t>センシュ</t>
    </rPh>
    <rPh sb="9" eb="12">
      <t>セバンゴウ</t>
    </rPh>
    <rPh sb="23" eb="25">
      <t>クブン</t>
    </rPh>
    <rPh sb="26" eb="28">
      <t>カントク</t>
    </rPh>
    <rPh sb="42" eb="44">
      <t>ニュウリョク</t>
    </rPh>
    <phoneticPr fontId="2"/>
  </si>
  <si>
    <t>JVA-MRSにログイン→【チーム管理】→【チーム名】をクリック→【メンバー管理（所属メンバー管理）】→【検索結果すべてをCSV出力】</t>
    <rPh sb="17" eb="19">
      <t>カンリ</t>
    </rPh>
    <rPh sb="25" eb="26">
      <t>メイ</t>
    </rPh>
    <rPh sb="38" eb="40">
      <t>カンリ</t>
    </rPh>
    <rPh sb="41" eb="43">
      <t>ショゾク</t>
    </rPh>
    <rPh sb="47" eb="49">
      <t>カンリ</t>
    </rPh>
    <rPh sb="53" eb="55">
      <t>ケンサク</t>
    </rPh>
    <rPh sb="55" eb="57">
      <t>ケッカ</t>
    </rPh>
    <rPh sb="64" eb="66">
      <t>シュツリョク</t>
    </rPh>
    <phoneticPr fontId="2"/>
  </si>
  <si>
    <t>出力したExcelファイルのI列～Q列およびAD列の値をコピーして貼付（監督・マネージャー・選手等の全てのチームスタッフも含めて貼付）※外字使用不可</t>
    <rPh sb="0" eb="2">
      <t>シュツリョク</t>
    </rPh>
    <rPh sb="15" eb="16">
      <t>レツ</t>
    </rPh>
    <rPh sb="18" eb="19">
      <t>レツ</t>
    </rPh>
    <rPh sb="24" eb="25">
      <t>レツ</t>
    </rPh>
    <rPh sb="26" eb="27">
      <t>アタイ</t>
    </rPh>
    <rPh sb="33" eb="35">
      <t>ハリツケ</t>
    </rPh>
    <rPh sb="36" eb="38">
      <t>カントク</t>
    </rPh>
    <rPh sb="46" eb="48">
      <t>センシュ</t>
    </rPh>
    <rPh sb="48" eb="49">
      <t>トウ</t>
    </rPh>
    <rPh sb="50" eb="51">
      <t>スベ</t>
    </rPh>
    <rPh sb="61" eb="62">
      <t>フク</t>
    </rPh>
    <rPh sb="64" eb="66">
      <t>チョウフ</t>
    </rPh>
    <rPh sb="68" eb="70">
      <t>ガイジ</t>
    </rPh>
    <rPh sb="70" eb="72">
      <t>シヨウ</t>
    </rPh>
    <rPh sb="72" eb="74">
      <t>フカ</t>
    </rPh>
    <phoneticPr fontId="2"/>
  </si>
  <si>
    <t>I列</t>
    <rPh sb="1" eb="2">
      <t>レツ</t>
    </rPh>
    <phoneticPr fontId="2"/>
  </si>
  <si>
    <t>J列</t>
    <rPh sb="1" eb="2">
      <t>レツ</t>
    </rPh>
    <phoneticPr fontId="2"/>
  </si>
  <si>
    <t>K列</t>
    <rPh sb="1" eb="2">
      <t>レツ</t>
    </rPh>
    <phoneticPr fontId="2"/>
  </si>
  <si>
    <t>L列</t>
    <phoneticPr fontId="2"/>
  </si>
  <si>
    <t>M列</t>
    <phoneticPr fontId="2"/>
  </si>
  <si>
    <t>N列</t>
    <phoneticPr fontId="2"/>
  </si>
  <si>
    <t>O列</t>
    <phoneticPr fontId="2"/>
  </si>
  <si>
    <t>P列</t>
    <phoneticPr fontId="2"/>
  </si>
  <si>
    <t>Q列</t>
    <phoneticPr fontId="2"/>
  </si>
  <si>
    <t>AD列</t>
    <phoneticPr fontId="2"/>
  </si>
  <si>
    <t>入力（必須）</t>
    <rPh sb="0" eb="2">
      <t>ニュウリョク</t>
    </rPh>
    <rPh sb="3" eb="5">
      <t>ヒッス</t>
    </rPh>
    <phoneticPr fontId="2"/>
  </si>
  <si>
    <t>氏名（姓）</t>
  </si>
  <si>
    <t>氏名（名）</t>
  </si>
  <si>
    <t>氏名カナ（姓）</t>
  </si>
  <si>
    <t>氏名カナ（名）</t>
  </si>
  <si>
    <t>氏名アルファベット（姓）</t>
  </si>
  <si>
    <t>氏名アルファベット（名）</t>
  </si>
  <si>
    <t>生年月日</t>
  </si>
  <si>
    <t>性別</t>
  </si>
  <si>
    <t>メンバー区分</t>
  </si>
  <si>
    <t>身長(cm)</t>
    <phoneticPr fontId="2"/>
  </si>
  <si>
    <t>学年
（数字のみ）</t>
    <rPh sb="0" eb="2">
      <t>ガクネン</t>
    </rPh>
    <rPh sb="4" eb="6">
      <t>スウジ</t>
    </rPh>
    <phoneticPr fontId="2"/>
  </si>
  <si>
    <t>（　男子　・　女子　）</t>
    <rPh sb="2" eb="4">
      <t>ダンシ</t>
    </rPh>
    <rPh sb="7" eb="9">
      <t>ジョシ</t>
    </rPh>
    <phoneticPr fontId="2"/>
  </si>
  <si>
    <t>学校名</t>
    <rPh sb="0" eb="3">
      <t>ガッコウメイ</t>
    </rPh>
    <phoneticPr fontId="2" alignment="distributed"/>
  </si>
  <si>
    <t>監督</t>
    <rPh sb="0" eb="2">
      <t>カントク</t>
    </rPh>
    <phoneticPr fontId="2" alignment="distributed"/>
  </si>
  <si>
    <t>引率者</t>
    <rPh sb="0" eb="3">
      <t>インソツシャ</t>
    </rPh>
    <phoneticPr fontId="2" alignment="distributed"/>
  </si>
  <si>
    <t>コーチ</t>
    <phoneticPr fontId="2" alignment="distributed"/>
  </si>
  <si>
    <t>主将</t>
    <rPh sb="0" eb="2">
      <t>シュショウ</t>
    </rPh>
    <phoneticPr fontId="2" alignment="distributed"/>
  </si>
  <si>
    <t>マネージャー</t>
    <phoneticPr fontId="2" alignment="distributed"/>
  </si>
  <si>
    <t>背番号</t>
    <rPh sb="0" eb="3">
      <t>セバンゴウ</t>
    </rPh>
    <phoneticPr fontId="2" alignment="distributed"/>
  </si>
  <si>
    <t>氏　　　　　名</t>
    <rPh sb="0" eb="7">
      <t>フリガナ</t>
    </rPh>
    <phoneticPr fontId="2" alignment="distributed"/>
  </si>
  <si>
    <t>学年</t>
    <rPh sb="0" eb="2">
      <t>ガクネン</t>
    </rPh>
    <phoneticPr fontId="2" alignment="distributed"/>
  </si>
  <si>
    <t>生年月日</t>
    <rPh sb="0" eb="2">
      <t>セイネン</t>
    </rPh>
    <rPh sb="2" eb="4">
      <t>ガッピ</t>
    </rPh>
    <phoneticPr fontId="2" alignment="distributed"/>
  </si>
  <si>
    <t>身　長</t>
    <rPh sb="0" eb="1">
      <t>ミ</t>
    </rPh>
    <rPh sb="2" eb="3">
      <t>チョウ</t>
    </rPh>
    <phoneticPr fontId="2" alignment="distributed"/>
  </si>
  <si>
    <t>備　　考</t>
    <rPh sb="0" eb="1">
      <t>ソナエ</t>
    </rPh>
    <rPh sb="3" eb="4">
      <t>コウ</t>
    </rPh>
    <phoneticPr fontId="2" alignment="distributed"/>
  </si>
  <si>
    <t>最　 高
到達点</t>
    <rPh sb="0" eb="1">
      <t>サイ</t>
    </rPh>
    <rPh sb="3" eb="4">
      <t>コウ</t>
    </rPh>
    <rPh sb="5" eb="8">
      <t>トウタツテン</t>
    </rPh>
    <phoneticPr fontId="2" alignment="distributed"/>
  </si>
  <si>
    <t>印刷後，校長印（校印）を押してPDF化して，高体連のファイル送信システムで提出
https://entry.kagoshima-koutairen.com/
※IDおよびパスワードは高体連から各学校宛に配布済み。</t>
    <rPh sb="0" eb="3">
      <t>インサツゴ</t>
    </rPh>
    <rPh sb="4" eb="7">
      <t>コウチョウイン</t>
    </rPh>
    <rPh sb="8" eb="9">
      <t>コウ</t>
    </rPh>
    <rPh sb="9" eb="10">
      <t>イン</t>
    </rPh>
    <rPh sb="12" eb="13">
      <t>オ</t>
    </rPh>
    <rPh sb="18" eb="19">
      <t>カ</t>
    </rPh>
    <rPh sb="22" eb="25">
      <t>コウタイレン</t>
    </rPh>
    <rPh sb="30" eb="32">
      <t>ソウシン</t>
    </rPh>
    <rPh sb="37" eb="39">
      <t>テイシュツ</t>
    </rPh>
    <rPh sb="91" eb="94">
      <t>コウタイレン</t>
    </rPh>
    <rPh sb="96" eb="100">
      <t>カクガッコウアテ</t>
    </rPh>
    <rPh sb="101" eb="104">
      <t>ハイフズ</t>
    </rPh>
    <phoneticPr fontId="2"/>
  </si>
  <si>
    <t>回</t>
    <rPh sb="0" eb="1">
      <t>カイ</t>
    </rPh>
    <phoneticPr fontId="2"/>
  </si>
  <si>
    <t>※　主将は背番号に○印をすること</t>
    <rPh sb="2" eb="4">
      <t>シュショウ</t>
    </rPh>
    <rPh sb="5" eb="8">
      <t>セバンゴウ</t>
    </rPh>
    <rPh sb="10" eb="11">
      <t>シルシ</t>
    </rPh>
    <phoneticPr fontId="2"/>
  </si>
  <si>
    <t>令和  　年　　　月　　　日</t>
    <rPh sb="0" eb="2">
      <t>レイワ</t>
    </rPh>
    <rPh sb="5" eb="6">
      <t>ネン</t>
    </rPh>
    <rPh sb="9" eb="10">
      <t>ガツ</t>
    </rPh>
    <rPh sb="13" eb="14">
      <t>ヒ</t>
    </rPh>
    <phoneticPr fontId="2"/>
  </si>
  <si>
    <t>上記の者は本校在学生であって標記大会に出場することを認知します。</t>
    <rPh sb="0" eb="2">
      <t>ジョウキ</t>
    </rPh>
    <rPh sb="3" eb="4">
      <t>モノ</t>
    </rPh>
    <rPh sb="5" eb="7">
      <t>ホンコウ</t>
    </rPh>
    <rPh sb="7" eb="10">
      <t>ザイガクセイ</t>
    </rPh>
    <rPh sb="14" eb="16">
      <t>ヒョウキ</t>
    </rPh>
    <rPh sb="16" eb="18">
      <t>タイカイ</t>
    </rPh>
    <rPh sb="19" eb="21">
      <t>シュツジョウ</t>
    </rPh>
    <rPh sb="26" eb="28">
      <t>ニンチ</t>
    </rPh>
    <phoneticPr fontId="2"/>
  </si>
  <si>
    <t>学校長</t>
    <rPh sb="0" eb="3">
      <t>ガッコウチョウ</t>
    </rPh>
    <phoneticPr fontId="2"/>
  </si>
  <si>
    <t>㊞　</t>
    <phoneticPr fontId="2"/>
  </si>
  <si>
    <t>監  督</t>
    <rPh sb="0" eb="1">
      <t>カン</t>
    </rPh>
    <rPh sb="3" eb="4">
      <t>ヨシ</t>
    </rPh>
    <phoneticPr fontId="12"/>
  </si>
  <si>
    <t>パンフレット用選手名簿</t>
    <rPh sb="6" eb="7">
      <t>ヨウ</t>
    </rPh>
    <rPh sb="7" eb="9">
      <t>センシュ</t>
    </rPh>
    <rPh sb="9" eb="11">
      <t>メイボ</t>
    </rPh>
    <phoneticPr fontId="12"/>
  </si>
  <si>
    <t>マネージャー</t>
    <phoneticPr fontId="12"/>
  </si>
  <si>
    <t>係のパンフレットの体裁を整える作業を軽減するためにご協力ください。</t>
    <rPh sb="0" eb="1">
      <t>カカリ</t>
    </rPh>
    <rPh sb="9" eb="11">
      <t>テイサイ</t>
    </rPh>
    <rPh sb="12" eb="13">
      <t>トトノ</t>
    </rPh>
    <rPh sb="15" eb="17">
      <t>サギョウ</t>
    </rPh>
    <rPh sb="18" eb="20">
      <t>ケイゲン</t>
    </rPh>
    <rPh sb="26" eb="28">
      <t>キョウリョク</t>
    </rPh>
    <phoneticPr fontId="2"/>
  </si>
  <si>
    <t>背番号</t>
    <rPh sb="0" eb="3">
      <t>セバンゴウ</t>
    </rPh>
    <phoneticPr fontId="12"/>
  </si>
  <si>
    <t>氏    名</t>
    <rPh sb="0" eb="6">
      <t>シメイ</t>
    </rPh>
    <phoneticPr fontId="12"/>
  </si>
  <si>
    <t>学年</t>
    <rPh sb="0" eb="2">
      <t>ガクネン</t>
    </rPh>
    <phoneticPr fontId="12"/>
  </si>
  <si>
    <t>身長</t>
    <rPh sb="0" eb="1">
      <t>ミ</t>
    </rPh>
    <rPh sb="1" eb="2">
      <t>チョウ</t>
    </rPh>
    <phoneticPr fontId="12"/>
  </si>
  <si>
    <t>作成の手順</t>
    <rPh sb="0" eb="2">
      <t>サクセイ</t>
    </rPh>
    <rPh sb="3" eb="5">
      <t>テジュン</t>
    </rPh>
    <phoneticPr fontId="12"/>
  </si>
  <si>
    <t>②　保存　→　ファイル名は（例）「加治木高校（女子）」のように記入してください。</t>
    <phoneticPr fontId="12"/>
  </si>
  <si>
    <t>③　ファイルを添付して</t>
    <rPh sb="7" eb="9">
      <t>テンプ</t>
    </rPh>
    <phoneticPr fontId="12"/>
  </si>
  <si>
    <r>
      <t>nagayama-seiichiro@kago.ed.jp</t>
    </r>
    <r>
      <rPr>
        <sz val="10.5"/>
        <color rgb="FF000000"/>
        <rFont val="ＭＳ 明朝"/>
        <family val="1"/>
        <charset val="128"/>
      </rPr>
      <t> </t>
    </r>
  </si>
  <si>
    <t xml:space="preserve">     宛てに送信してください。</t>
    <phoneticPr fontId="12"/>
  </si>
  <si>
    <t xml:space="preserve">    すべてのシートを含めたこのファイルを送信してください。</t>
    <rPh sb="12" eb="13">
      <t>フク</t>
    </rPh>
    <rPh sb="22" eb="24">
      <t>ソウシン</t>
    </rPh>
    <phoneticPr fontId="2"/>
  </si>
  <si>
    <r>
      <t>④　</t>
    </r>
    <r>
      <rPr>
        <b/>
        <i/>
        <u/>
        <sz val="11"/>
        <color indexed="10"/>
        <rFont val="ＭＳ Ｐゴシック"/>
        <family val="3"/>
        <charset val="128"/>
      </rPr>
      <t>MRSの選手一覧PDFファイルも添付して送信してください。</t>
    </r>
    <rPh sb="6" eb="8">
      <t>センシュ</t>
    </rPh>
    <rPh sb="8" eb="10">
      <t>イチラン</t>
    </rPh>
    <rPh sb="18" eb="20">
      <t>テンプ</t>
    </rPh>
    <rPh sb="22" eb="24">
      <t>ソウシン</t>
    </rPh>
    <phoneticPr fontId="2"/>
  </si>
  <si>
    <t>注意書きをお読み下さい！</t>
    <rPh sb="0" eb="3">
      <t>チュウイガ</t>
    </rPh>
    <rPh sb="6" eb="7">
      <t>ヨ</t>
    </rPh>
    <rPh sb="8" eb="9">
      <t>クダ</t>
    </rPh>
    <phoneticPr fontId="2"/>
  </si>
  <si>
    <t>チーム構成表　　鹿児島県バレーボール協会</t>
    <rPh sb="3" eb="5">
      <t>コウセイ</t>
    </rPh>
    <rPh sb="5" eb="6">
      <t>ヒョウ</t>
    </rPh>
    <rPh sb="8" eb="12">
      <t>カゴシマケン</t>
    </rPh>
    <rPh sb="18" eb="20">
      <t>キョウカイ</t>
    </rPh>
    <phoneticPr fontId="2"/>
  </si>
  <si>
    <t>←【入力シート】から</t>
    <rPh sb="2" eb="4">
      <t>ニュウリョク</t>
    </rPh>
    <phoneticPr fontId="2"/>
  </si>
  <si>
    <t>←『高等学校』を除いた表記</t>
    <rPh sb="2" eb="4">
      <t>コウトウ</t>
    </rPh>
    <rPh sb="4" eb="6">
      <t>ガッコウ</t>
    </rPh>
    <rPh sb="8" eb="9">
      <t>ノゾ</t>
    </rPh>
    <rPh sb="11" eb="13">
      <t>ヒョウキ</t>
    </rPh>
    <phoneticPr fontId="2"/>
  </si>
  <si>
    <t>←『高校』を除いた表記</t>
    <rPh sb="2" eb="4">
      <t>コウコウ</t>
    </rPh>
    <rPh sb="6" eb="7">
      <t>ノゾ</t>
    </rPh>
    <rPh sb="9" eb="11">
      <t>ヒョウキ</t>
    </rPh>
    <phoneticPr fontId="2"/>
  </si>
  <si>
    <r>
      <t>チーム名
　　　　　　</t>
    </r>
    <r>
      <rPr>
        <sz val="14"/>
        <rFont val="ＭＳ Ｐゴシック"/>
        <family val="3"/>
        <charset val="128"/>
      </rPr>
      <t>加治木</t>
    </r>
    <rPh sb="3" eb="4">
      <t>メイ</t>
    </rPh>
    <rPh sb="11" eb="14">
      <t>カジキ</t>
    </rPh>
    <phoneticPr fontId="2"/>
  </si>
  <si>
    <t>左</t>
    <rPh sb="0" eb="1">
      <t>ヒダリ</t>
    </rPh>
    <phoneticPr fontId="2"/>
  </si>
  <si>
    <t>真ん中</t>
    <rPh sb="0" eb="1">
      <t>マ</t>
    </rPh>
    <rPh sb="2" eb="3">
      <t>ナカ</t>
    </rPh>
    <phoneticPr fontId="2"/>
  </si>
  <si>
    <t>右</t>
    <rPh sb="0" eb="1">
      <t>ミギ</t>
    </rPh>
    <phoneticPr fontId="2"/>
  </si>
  <si>
    <t>番号</t>
    <rPh sb="0" eb="1">
      <t>バン</t>
    </rPh>
    <rPh sb="1" eb="2">
      <t>ゴウ</t>
    </rPh>
    <phoneticPr fontId="2"/>
  </si>
  <si>
    <t>氏　名</t>
    <rPh sb="0" eb="1">
      <t>シ</t>
    </rPh>
    <rPh sb="2" eb="3">
      <t>メイ</t>
    </rPh>
    <phoneticPr fontId="2"/>
  </si>
  <si>
    <t>背番号</t>
    <rPh sb="0" eb="3">
      <t>セバンゴウ</t>
    </rPh>
    <phoneticPr fontId="2"/>
  </si>
  <si>
    <t>リベロ選手</t>
    <rPh sb="3" eb="5">
      <t>センシュ</t>
    </rPh>
    <phoneticPr fontId="2"/>
  </si>
  <si>
    <t>キャプテン（サイン）</t>
    <phoneticPr fontId="2"/>
  </si>
  <si>
    <t>こちら側に背番号を入力したら、左に背番号と名前が出るようになっています。保護をしていないので、ご自由にお使いください。想定外の操作で不具合が見つかったので，改良しました。</t>
    <rPh sb="3" eb="4">
      <t>ガワ</t>
    </rPh>
    <rPh sb="5" eb="8">
      <t>セバンゴウ</t>
    </rPh>
    <rPh sb="9" eb="11">
      <t>ニュウリョク</t>
    </rPh>
    <rPh sb="15" eb="16">
      <t>ヒダリ</t>
    </rPh>
    <rPh sb="17" eb="20">
      <t>セバンゴウ</t>
    </rPh>
    <rPh sb="21" eb="23">
      <t>ナマエ</t>
    </rPh>
    <rPh sb="24" eb="25">
      <t>デ</t>
    </rPh>
    <rPh sb="36" eb="38">
      <t>ホゴ</t>
    </rPh>
    <rPh sb="48" eb="50">
      <t>ジユウ</t>
    </rPh>
    <rPh sb="52" eb="53">
      <t>ツカ</t>
    </rPh>
    <rPh sb="59" eb="62">
      <t>ソウテイガイ</t>
    </rPh>
    <rPh sb="63" eb="65">
      <t>ソウサ</t>
    </rPh>
    <rPh sb="66" eb="69">
      <t>フグアイ</t>
    </rPh>
    <rPh sb="70" eb="71">
      <t>ミ</t>
    </rPh>
    <rPh sb="78" eb="80">
      <t>カイリョウ</t>
    </rPh>
    <phoneticPr fontId="2"/>
  </si>
  <si>
    <t>監督（サイン）</t>
    <rPh sb="0" eb="2">
      <t>カントク</t>
    </rPh>
    <phoneticPr fontId="2"/>
  </si>
  <si>
    <t>※太線に沿って切り取って提出してください。</t>
    <rPh sb="12" eb="14">
      <t>テイシュツ</t>
    </rPh>
    <phoneticPr fontId="2"/>
  </si>
  <si>
    <t>記入方法</t>
    <rPh sb="0" eb="2">
      <t>キニュウ</t>
    </rPh>
    <rPh sb="2" eb="4">
      <t>ホウホウ</t>
    </rPh>
    <phoneticPr fontId="2"/>
  </si>
  <si>
    <t>チーム名を記入する。（チーム名の左の円には何も書かない）</t>
    <rPh sb="3" eb="4">
      <t>メイ</t>
    </rPh>
    <rPh sb="5" eb="7">
      <t>キニュウ</t>
    </rPh>
    <phoneticPr fontId="2"/>
  </si>
  <si>
    <t>競技者番号と氏名を記入する。（リベロ選手の扱いは各大会競技規則を参照）</t>
    <rPh sb="0" eb="3">
      <t>キョウギシャ</t>
    </rPh>
    <rPh sb="3" eb="5">
      <t>バンゴウ</t>
    </rPh>
    <rPh sb="6" eb="8">
      <t>シメイ</t>
    </rPh>
    <rPh sb="9" eb="11">
      <t>キニュウ</t>
    </rPh>
    <rPh sb="21" eb="22">
      <t>アツカ</t>
    </rPh>
    <rPh sb="24" eb="27">
      <t>カクタイカイ</t>
    </rPh>
    <rPh sb="27" eb="29">
      <t>キョウギ</t>
    </rPh>
    <rPh sb="29" eb="31">
      <t>キソク</t>
    </rPh>
    <rPh sb="32" eb="34">
      <t>サンショウ</t>
    </rPh>
    <phoneticPr fontId="2"/>
  </si>
  <si>
    <t>チームキャプテンの競技者番号には○をつける。</t>
    <rPh sb="9" eb="12">
      <t>キョウギシャ</t>
    </rPh>
    <rPh sb="12" eb="14">
      <t>バンゴウ</t>
    </rPh>
    <phoneticPr fontId="2"/>
  </si>
  <si>
    <t>サインは手書きすること。</t>
    <rPh sb="4" eb="6">
      <t>テガ</t>
    </rPh>
    <phoneticPr fontId="2"/>
  </si>
  <si>
    <t>エントリー変更届け</t>
    <rPh sb="5" eb="8">
      <t>ヘンコウトドケ</t>
    </rPh>
    <phoneticPr fontId="2"/>
  </si>
  <si>
    <r>
      <t>記　載　者（　</t>
    </r>
    <r>
      <rPr>
        <u/>
        <sz val="12"/>
        <rFont val="ＭＳ Ｐ明朝"/>
        <family val="1"/>
        <charset val="128"/>
      </rPr>
      <t>顧　問　　　　　　　　　　　　　　　　　　　　　　　　　　　　</t>
    </r>
    <r>
      <rPr>
        <sz val="12"/>
        <rFont val="ＭＳ Ｐ明朝"/>
        <family val="1"/>
        <charset val="128"/>
      </rPr>
      <t>　）　　　印　　</t>
    </r>
    <rPh sb="0" eb="1">
      <t>キ</t>
    </rPh>
    <rPh sb="2" eb="3">
      <t>ミツル</t>
    </rPh>
    <rPh sb="4" eb="5">
      <t>シャ</t>
    </rPh>
    <rPh sb="7" eb="8">
      <t>カエリミ</t>
    </rPh>
    <rPh sb="9" eb="10">
      <t>トイ</t>
    </rPh>
    <rPh sb="43" eb="44">
      <t>イン</t>
    </rPh>
    <phoneticPr fontId="2"/>
  </si>
  <si>
    <t>旧</t>
    <rPh sb="0" eb="1">
      <t>キュウ</t>
    </rPh>
    <phoneticPr fontId="2"/>
  </si>
  <si>
    <t>新</t>
    <rPh sb="0" eb="1">
      <t>シン</t>
    </rPh>
    <phoneticPr fontId="2"/>
  </si>
  <si>
    <t>監　　　督</t>
    <rPh sb="0" eb="1">
      <t>ラン</t>
    </rPh>
    <rPh sb="4" eb="5">
      <t>ヨシ</t>
    </rPh>
    <phoneticPr fontId="2"/>
  </si>
  <si>
    <t>コ　ー　チ</t>
    <phoneticPr fontId="2"/>
  </si>
  <si>
    <t>引 率 者</t>
    <rPh sb="0" eb="1">
      <t>イン</t>
    </rPh>
    <rPh sb="2" eb="3">
      <t>リツ</t>
    </rPh>
    <rPh sb="4" eb="5">
      <t>シャ</t>
    </rPh>
    <phoneticPr fontId="2"/>
  </si>
  <si>
    <t>NO．</t>
    <phoneticPr fontId="2"/>
  </si>
  <si>
    <t>背 番 号</t>
    <rPh sb="0" eb="1">
      <t>セ</t>
    </rPh>
    <rPh sb="2" eb="3">
      <t>バン</t>
    </rPh>
    <rPh sb="4" eb="5">
      <t>ゴウ</t>
    </rPh>
    <phoneticPr fontId="2"/>
  </si>
  <si>
    <t>※変更するスタッフ（監督・コーチ・マネージャー）・選手がＭＲＳ登録されているか必ず確認ください。
※番号のみの変更は不可</t>
    <rPh sb="1" eb="3">
      <t>ヘンコウ</t>
    </rPh>
    <rPh sb="10" eb="12">
      <t>カントク</t>
    </rPh>
    <rPh sb="25" eb="27">
      <t>センシュ</t>
    </rPh>
    <rPh sb="31" eb="33">
      <t>トウロク</t>
    </rPh>
    <rPh sb="39" eb="40">
      <t>カナラ</t>
    </rPh>
    <rPh sb="41" eb="43">
      <t>カクニン</t>
    </rPh>
    <rPh sb="50" eb="52">
      <t>バンゴウ</t>
    </rPh>
    <rPh sb="55" eb="57">
      <t>ヘンコウ</t>
    </rPh>
    <rPh sb="58" eb="60">
      <t>フカ</t>
    </rPh>
    <phoneticPr fontId="2"/>
  </si>
  <si>
    <t>令和　５年　１月　　　　　日　</t>
    <rPh sb="0" eb="2">
      <t>レイワ</t>
    </rPh>
    <rPh sb="4" eb="5">
      <t>ネン</t>
    </rPh>
    <rPh sb="7" eb="8">
      <t>ガツ</t>
    </rPh>
    <rPh sb="13" eb="14">
      <t>ニチ</t>
    </rPh>
    <phoneticPr fontId="2"/>
  </si>
  <si>
    <t>学校長　　　　　　　　　　　　　　　　印　　　　　　</t>
    <rPh sb="0" eb="3">
      <t>ガッコウチョウ</t>
    </rPh>
    <rPh sb="19" eb="20">
      <t>イン</t>
    </rPh>
    <phoneticPr fontId="2"/>
  </si>
  <si>
    <t>kva-v</t>
    <phoneticPr fontId="2"/>
  </si>
  <si>
    <t>①　【入力シート】の項目が青色になっている所に必要事項を記入してください。</t>
    <rPh sb="3" eb="5">
      <t>ニュウリョク</t>
    </rPh>
    <rPh sb="10" eb="12">
      <t>コウモク</t>
    </rPh>
    <rPh sb="13" eb="15">
      <t>アオイロ</t>
    </rPh>
    <rPh sb="21" eb="22">
      <t>トコロ</t>
    </rPh>
    <rPh sb="23" eb="25">
      <t>ヒツヨウ</t>
    </rPh>
    <rPh sb="25" eb="27">
      <t>ジコウ</t>
    </rPh>
    <rPh sb="28" eb="30">
      <t>キニュウ</t>
    </rPh>
    <phoneticPr fontId="12"/>
  </si>
  <si>
    <r>
      <t>　　メールの題（タイトル）例</t>
    </r>
    <r>
      <rPr>
        <b/>
        <sz val="11"/>
        <color indexed="10"/>
        <rFont val="HGS明朝E"/>
        <family val="1"/>
        <charset val="128"/>
      </rPr>
      <t>　「加治木高校（女子）県新人パンフレット用データ」</t>
    </r>
    <r>
      <rPr>
        <b/>
        <sz val="11"/>
        <rFont val="HGS明朝E"/>
        <family val="1"/>
        <charset val="128"/>
      </rPr>
      <t>としてください。</t>
    </r>
    <rPh sb="6" eb="7">
      <t>ダイ</t>
    </rPh>
    <rPh sb="13" eb="14">
      <t>レイ</t>
    </rPh>
    <rPh sb="16" eb="19">
      <t>カジキ</t>
    </rPh>
    <rPh sb="19" eb="21">
      <t>コウコウ</t>
    </rPh>
    <rPh sb="22" eb="24">
      <t>ジョシ</t>
    </rPh>
    <rPh sb="25" eb="26">
      <t>ケン</t>
    </rPh>
    <rPh sb="26" eb="28">
      <t>シンジン</t>
    </rPh>
    <rPh sb="34" eb="35">
      <t>ヨウ</t>
    </rPh>
    <phoneticPr fontId="12"/>
  </si>
  <si>
    <t>学校名（　　　　　　　　　　　　　　　高等学校　） 　 (  　男　　・　　女　　）</t>
    <rPh sb="0" eb="3">
      <t>ガッコウメイ</t>
    </rPh>
    <rPh sb="19" eb="21">
      <t>コウトウ</t>
    </rPh>
    <rPh sb="21" eb="23">
      <t>ガッコウ</t>
    </rPh>
    <rPh sb="32" eb="33">
      <t>オトコ</t>
    </rPh>
    <rPh sb="38" eb="39">
      <t>オンナ</t>
    </rPh>
    <phoneticPr fontId="2"/>
  </si>
  <si>
    <t>（全国・九州大会予選） 申込書</t>
    <rPh sb="1" eb="3">
      <t>ゼンコク</t>
    </rPh>
    <rPh sb="4" eb="6">
      <t>キュウシュウ</t>
    </rPh>
    <phoneticPr fontId="2"/>
  </si>
  <si>
    <t>（九州・全国大会予選）</t>
    <rPh sb="1" eb="3">
      <t>キュウシュウ</t>
    </rPh>
    <rPh sb="4" eb="6">
      <t>ゼンコク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</si>
</sst>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50">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18"/>
      <name val="ＭＳ Ｐゴシック"/>
      <family val="3"/>
      <charset val="128"/>
    </font>
    <font>
      <b/>
      <sz val="16"/>
      <name val="ＭＳ Ｐゴシック"/>
      <family val="3"/>
      <charset val="128"/>
    </font>
    <font>
      <sz val="12"/>
      <name val="Osaka"/>
      <family val="3"/>
      <charset val="128"/>
    </font>
    <font>
      <sz val="12"/>
      <name val="ＭＳ 明朝"/>
      <family val="1"/>
      <charset val="128"/>
    </font>
    <font>
      <sz val="6"/>
      <name val="Osaka"/>
      <family val="3"/>
      <charset val="128"/>
    </font>
    <font>
      <b/>
      <sz val="11"/>
      <name val="HGS明朝E"/>
      <family val="1"/>
      <charset val="128"/>
    </font>
    <font>
      <b/>
      <sz val="12"/>
      <name val="ＭＳ 明朝"/>
      <family val="1"/>
      <charset val="128"/>
    </font>
    <font>
      <sz val="11"/>
      <name val="ＭＳ 明朝"/>
      <family val="1"/>
      <charset val="128"/>
    </font>
    <font>
      <sz val="6"/>
      <name val="ＭＳ 明朝"/>
      <family val="1"/>
      <charset val="128"/>
    </font>
    <font>
      <b/>
      <sz val="14"/>
      <name val="ＭＳ 明朝"/>
      <family val="1"/>
      <charset val="128"/>
    </font>
    <font>
      <b/>
      <sz val="11"/>
      <color indexed="10"/>
      <name val="HGS明朝E"/>
      <family val="1"/>
      <charset val="128"/>
    </font>
    <font>
      <b/>
      <i/>
      <u/>
      <sz val="11"/>
      <color indexed="10"/>
      <name val="ＭＳ Ｐゴシック"/>
      <family val="3"/>
      <charset val="128"/>
    </font>
    <font>
      <b/>
      <sz val="11"/>
      <color rgb="FFFF0000"/>
      <name val="ＭＳ Ｐゴシック"/>
      <family val="3"/>
      <charset val="128"/>
    </font>
    <font>
      <sz val="11"/>
      <color rgb="FFFF0000"/>
      <name val="HGPｺﾞｼｯｸE"/>
      <family val="3"/>
      <charset val="128"/>
    </font>
    <font>
      <sz val="36"/>
      <color rgb="FFFF0000"/>
      <name val="HG創英ﾌﾟﾚｾﾞﾝｽEB"/>
      <family val="1"/>
      <charset val="128"/>
    </font>
    <font>
      <b/>
      <sz val="14"/>
      <name val="ＭＳ Ｐ明朝"/>
      <family val="1"/>
      <charset val="128"/>
    </font>
    <font>
      <sz val="12"/>
      <name val="ＭＳ Ｐ明朝"/>
      <family val="1"/>
      <charset val="128"/>
    </font>
    <font>
      <u/>
      <sz val="12"/>
      <name val="ＭＳ Ｐ明朝"/>
      <family val="1"/>
      <charset val="128"/>
    </font>
    <font>
      <sz val="11"/>
      <name val="ＭＳ Ｐ明朝"/>
      <family val="1"/>
      <charset val="128"/>
    </font>
    <font>
      <sz val="9"/>
      <name val="ＭＳ Ｐ明朝"/>
      <family val="1"/>
      <charset val="128"/>
    </font>
    <font>
      <sz val="8"/>
      <name val="ＭＳ Ｐゴシック"/>
      <family val="3"/>
      <charset val="128"/>
    </font>
    <font>
      <sz val="16"/>
      <name val="HGS創英角ﾎﾟｯﾌﾟ体"/>
      <family val="3"/>
      <charset val="128"/>
    </font>
    <font>
      <sz val="8"/>
      <name val="ＭＳ 明朝"/>
      <family val="1"/>
      <charset val="128"/>
    </font>
    <font>
      <sz val="11"/>
      <color theme="0"/>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1"/>
      <color theme="1"/>
      <name val="ＭＳ Ｐゴシック"/>
      <family val="3"/>
      <charset val="128"/>
      <scheme val="minor"/>
    </font>
    <font>
      <sz val="12"/>
      <name val="ＤＨＰ平成明朝体W7"/>
      <family val="1"/>
      <charset val="128"/>
    </font>
    <font>
      <b/>
      <sz val="6"/>
      <name val="ＭＳ Ｐゴシック"/>
      <family val="3"/>
      <charset val="128"/>
    </font>
    <font>
      <u/>
      <sz val="9"/>
      <name val="ＭＳ Ｐゴシック"/>
      <family val="3"/>
      <charset val="128"/>
    </font>
    <font>
      <sz val="14"/>
      <name val="ＭＳ Ｐゴシック"/>
      <family val="3"/>
      <charset val="128"/>
    </font>
    <font>
      <i/>
      <sz val="22"/>
      <name val="ＭＳ Ｐゴシック"/>
      <family val="3"/>
      <charset val="128"/>
    </font>
    <font>
      <sz val="10"/>
      <name val="ＭＳ Ｐゴシック"/>
      <family val="3"/>
      <charset val="128"/>
    </font>
    <font>
      <i/>
      <sz val="14"/>
      <name val="HG祥南行書体"/>
      <family val="3"/>
      <charset val="128"/>
    </font>
    <font>
      <i/>
      <sz val="14"/>
      <name val="HGS行書体"/>
      <family val="4"/>
      <charset val="128"/>
    </font>
    <font>
      <sz val="22"/>
      <name val="ＭＳ Ｐゴシック"/>
      <family val="3"/>
      <charset val="128"/>
    </font>
    <font>
      <u/>
      <sz val="11"/>
      <color theme="10"/>
      <name val="ＭＳ Ｐゴシック"/>
      <family val="3"/>
      <charset val="128"/>
    </font>
    <font>
      <sz val="22"/>
      <name val="HGS創英角ﾎﾟｯﾌﾟ体"/>
      <family val="3"/>
      <charset val="128"/>
    </font>
    <font>
      <sz val="9"/>
      <name val="ＭＳ Ｐゴシック"/>
      <family val="3"/>
      <charset val="128"/>
    </font>
    <font>
      <sz val="20"/>
      <name val="ＭＳ Ｐゴシック"/>
      <family val="3"/>
      <charset val="128"/>
    </font>
    <font>
      <sz val="12"/>
      <color theme="1"/>
      <name val="ＭＳ Ｐゴシック"/>
      <family val="3"/>
      <charset val="128"/>
      <scheme val="minor"/>
    </font>
    <font>
      <sz val="14"/>
      <name val="ＭＳ 明朝"/>
      <family val="1"/>
      <charset val="128"/>
    </font>
    <font>
      <sz val="10"/>
      <color rgb="FFFF0000"/>
      <name val="ＭＳ Ｐゴシック"/>
      <family val="3"/>
      <charset val="128"/>
    </font>
    <font>
      <sz val="10.5"/>
      <color rgb="FF0563C1"/>
      <name val="ＭＳ 明朝"/>
      <family val="1"/>
      <charset val="128"/>
    </font>
    <font>
      <sz val="10.5"/>
      <color rgb="FF000000"/>
      <name val="ＭＳ 明朝"/>
      <family val="1"/>
      <charset val="128"/>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00B0F0"/>
        <bgColor indexed="64"/>
      </patternFill>
    </fill>
    <fill>
      <patternFill patternType="solid">
        <fgColor theme="7" tint="0.39997558519241921"/>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7"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alignment vertical="center"/>
    </xf>
    <xf numFmtId="0" fontId="6" fillId="0" borderId="0"/>
    <xf numFmtId="0" fontId="1" fillId="0" borderId="0"/>
    <xf numFmtId="0" fontId="31" fillId="0" borderId="0">
      <alignment vertical="center"/>
    </xf>
    <xf numFmtId="0" fontId="41" fillId="0" borderId="0" applyNumberFormat="0" applyFill="0" applyBorder="0" applyAlignment="0" applyProtection="0">
      <alignment vertical="top"/>
      <protection locked="0"/>
    </xf>
  </cellStyleXfs>
  <cellXfs count="281">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0" fillId="2" borderId="0" xfId="0" applyFill="1">
      <alignment vertical="center"/>
    </xf>
    <xf numFmtId="0" fontId="10" fillId="0" borderId="0" xfId="2" applyFont="1" applyAlignment="1">
      <alignment horizontal="distributed" vertical="center"/>
    </xf>
    <xf numFmtId="0" fontId="11" fillId="0" borderId="0" xfId="2" applyFont="1" applyAlignment="1">
      <alignment horizontal="distributed" vertical="center"/>
    </xf>
    <xf numFmtId="0" fontId="11" fillId="0" borderId="0" xfId="2" applyFont="1"/>
    <xf numFmtId="0" fontId="11" fillId="0" borderId="2" xfId="2" applyFont="1" applyBorder="1" applyAlignment="1">
      <alignment horizontal="center" vertical="center" shrinkToFit="1"/>
    </xf>
    <xf numFmtId="0" fontId="13" fillId="0" borderId="0" xfId="1" applyFont="1"/>
    <xf numFmtId="0" fontId="11" fillId="0" borderId="0" xfId="1" applyFont="1"/>
    <xf numFmtId="0" fontId="6" fillId="0" borderId="0" xfId="1"/>
    <xf numFmtId="0" fontId="11" fillId="0" borderId="3" xfId="2" applyFont="1" applyBorder="1" applyAlignment="1">
      <alignment horizontal="distributed" vertical="center"/>
    </xf>
    <xf numFmtId="0" fontId="11" fillId="0" borderId="5" xfId="2" applyFont="1" applyBorder="1" applyAlignment="1">
      <alignment horizontal="distributed" vertical="center"/>
    </xf>
    <xf numFmtId="0" fontId="11" fillId="0" borderId="7" xfId="2" quotePrefix="1" applyFont="1" applyBorder="1" applyAlignment="1">
      <alignment horizontal="distributed" vertical="center"/>
    </xf>
    <xf numFmtId="0" fontId="16" fillId="0" borderId="0" xfId="1" applyFont="1"/>
    <xf numFmtId="0" fontId="11" fillId="0" borderId="8" xfId="2" applyFont="1" applyBorder="1" applyAlignment="1">
      <alignment horizontal="distributed" vertical="center"/>
    </xf>
    <xf numFmtId="0" fontId="11" fillId="0" borderId="8" xfId="2" quotePrefix="1" applyFont="1" applyBorder="1" applyAlignment="1">
      <alignment horizontal="distributed" vertical="center"/>
    </xf>
    <xf numFmtId="0" fontId="9" fillId="0" borderId="0" xfId="1" applyFont="1"/>
    <xf numFmtId="0" fontId="17" fillId="0" borderId="0" xfId="1" applyFont="1"/>
    <xf numFmtId="0" fontId="11" fillId="0" borderId="9" xfId="2" quotePrefix="1" applyFont="1" applyBorder="1" applyAlignment="1">
      <alignment horizontal="distributed" vertical="center"/>
    </xf>
    <xf numFmtId="0" fontId="10" fillId="0" borderId="0" xfId="2" applyFont="1" applyAlignment="1">
      <alignment horizontal="center" vertical="center"/>
    </xf>
    <xf numFmtId="0" fontId="10" fillId="0" borderId="11" xfId="2" applyFont="1" applyBorder="1" applyAlignment="1">
      <alignment vertical="center"/>
    </xf>
    <xf numFmtId="0" fontId="10" fillId="0" borderId="11" xfId="2" applyFont="1" applyBorder="1" applyAlignment="1">
      <alignment vertical="center" shrinkToFit="1"/>
    </xf>
    <xf numFmtId="0" fontId="10" fillId="0" borderId="0" xfId="2" applyFont="1"/>
    <xf numFmtId="0" fontId="11" fillId="0" borderId="2" xfId="2" applyFont="1" applyBorder="1" applyAlignment="1">
      <alignment vertical="center"/>
    </xf>
    <xf numFmtId="0" fontId="11" fillId="0" borderId="12" xfId="2" applyFont="1" applyBorder="1" applyAlignment="1">
      <alignment vertical="center"/>
    </xf>
    <xf numFmtId="0" fontId="11" fillId="0" borderId="13" xfId="2" applyFont="1" applyBorder="1" applyAlignment="1">
      <alignment vertical="center"/>
    </xf>
    <xf numFmtId="0" fontId="11" fillId="0" borderId="4" xfId="2" applyFont="1" applyBorder="1" applyAlignment="1">
      <alignment vertical="center"/>
    </xf>
    <xf numFmtId="0" fontId="11" fillId="0" borderId="14" xfId="2" applyFont="1" applyBorder="1" applyAlignment="1">
      <alignment horizontal="distributed" vertical="center"/>
    </xf>
    <xf numFmtId="0" fontId="11" fillId="0" borderId="15" xfId="2" quotePrefix="1" applyFont="1" applyBorder="1" applyAlignment="1">
      <alignment horizontal="distributed" vertical="center"/>
    </xf>
    <xf numFmtId="0" fontId="1" fillId="0" borderId="16" xfId="2" applyBorder="1" applyAlignment="1">
      <alignment vertical="center"/>
    </xf>
    <xf numFmtId="0" fontId="1" fillId="0" borderId="17" xfId="2" applyBorder="1" applyAlignment="1">
      <alignment vertical="center"/>
    </xf>
    <xf numFmtId="0" fontId="1" fillId="0" borderId="18" xfId="2" applyBorder="1" applyAlignment="1">
      <alignment horizontal="center" vertical="center"/>
    </xf>
    <xf numFmtId="0" fontId="11" fillId="0" borderId="19" xfId="2" quotePrefix="1" applyFont="1" applyBorder="1" applyAlignment="1">
      <alignment horizontal="distributed" vertical="center"/>
    </xf>
    <xf numFmtId="0" fontId="11" fillId="0" borderId="20" xfId="2" applyFont="1" applyBorder="1" applyAlignment="1">
      <alignment vertical="center"/>
    </xf>
    <xf numFmtId="0" fontId="11" fillId="0" borderId="17" xfId="2" applyFont="1" applyBorder="1" applyAlignment="1">
      <alignment vertical="center"/>
    </xf>
    <xf numFmtId="0" fontId="11" fillId="0" borderId="21" xfId="2" quotePrefix="1" applyFont="1" applyBorder="1" applyAlignment="1">
      <alignment horizontal="distributed" vertical="center"/>
    </xf>
    <xf numFmtId="0" fontId="11" fillId="0" borderId="22" xfId="2" quotePrefix="1" applyFont="1" applyBorder="1" applyAlignment="1">
      <alignment horizontal="distributed" vertical="center"/>
    </xf>
    <xf numFmtId="0" fontId="11" fillId="0" borderId="23" xfId="2" applyFont="1" applyBorder="1" applyAlignment="1">
      <alignment vertical="center"/>
    </xf>
    <xf numFmtId="0" fontId="11" fillId="0" borderId="24" xfId="2" applyFont="1" applyBorder="1" applyAlignment="1">
      <alignment vertical="center"/>
    </xf>
    <xf numFmtId="0" fontId="1" fillId="0" borderId="25" xfId="2" applyBorder="1" applyAlignment="1">
      <alignment horizontal="center" vertical="center"/>
    </xf>
    <xf numFmtId="0" fontId="0" fillId="0" borderId="0" xfId="0" applyProtection="1">
      <alignment vertical="center"/>
      <protection locked="0"/>
    </xf>
    <xf numFmtId="0" fontId="0" fillId="0" borderId="1" xfId="0" applyBorder="1" applyAlignment="1">
      <alignment horizontal="center" vertical="center"/>
    </xf>
    <xf numFmtId="0" fontId="22" fillId="0" borderId="0" xfId="0" applyFont="1">
      <alignment vertical="center"/>
    </xf>
    <xf numFmtId="0" fontId="22" fillId="0" borderId="21" xfId="0" applyFont="1" applyBorder="1">
      <alignment vertical="center"/>
    </xf>
    <xf numFmtId="0" fontId="22" fillId="0" borderId="1" xfId="0" applyFont="1" applyBorder="1">
      <alignment vertical="center"/>
    </xf>
    <xf numFmtId="0" fontId="22" fillId="0" borderId="30" xfId="0" applyFont="1" applyBorder="1">
      <alignment vertical="center"/>
    </xf>
    <xf numFmtId="0" fontId="22" fillId="0" borderId="22" xfId="0" applyFont="1" applyBorder="1">
      <alignment vertical="center"/>
    </xf>
    <xf numFmtId="0" fontId="22" fillId="0" borderId="10" xfId="0" applyFont="1" applyBorder="1">
      <alignment vertical="center"/>
    </xf>
    <xf numFmtId="0" fontId="22" fillId="0" borderId="49" xfId="0" applyFont="1" applyBorder="1">
      <alignment vertical="center"/>
    </xf>
    <xf numFmtId="0" fontId="0" fillId="0" borderId="1" xfId="0" applyBorder="1" applyAlignment="1">
      <alignment horizontal="center" vertical="center" wrapText="1"/>
    </xf>
    <xf numFmtId="0" fontId="7" fillId="0" borderId="1" xfId="1" applyFont="1" applyBorder="1" applyAlignment="1" applyProtection="1">
      <alignment horizontal="center" vertical="center"/>
      <protection locked="0"/>
    </xf>
    <xf numFmtId="0" fontId="7" fillId="0" borderId="0" xfId="1" applyFont="1" applyAlignment="1">
      <alignment vertical="center"/>
    </xf>
    <xf numFmtId="0" fontId="25" fillId="0" borderId="0" xfId="1" applyFont="1" applyAlignment="1">
      <alignment vertical="center"/>
    </xf>
    <xf numFmtId="0" fontId="7" fillId="0" borderId="1" xfId="1" applyFont="1" applyBorder="1" applyAlignment="1">
      <alignment horizontal="center" vertical="center" shrinkToFit="1"/>
    </xf>
    <xf numFmtId="177" fontId="7" fillId="0" borderId="0" xfId="1" applyNumberFormat="1" applyFont="1" applyAlignment="1">
      <alignment vertical="center"/>
    </xf>
    <xf numFmtId="0" fontId="7" fillId="0" borderId="0" xfId="1" applyFont="1" applyAlignment="1">
      <alignment horizontal="center" vertical="center"/>
    </xf>
    <xf numFmtId="177" fontId="7" fillId="0" borderId="0" xfId="1" applyNumberFormat="1" applyFont="1" applyAlignment="1">
      <alignment horizontal="center" vertical="center"/>
    </xf>
    <xf numFmtId="0" fontId="7" fillId="3" borderId="0" xfId="1" applyFont="1" applyFill="1" applyAlignment="1">
      <alignment horizontal="center" vertical="center"/>
    </xf>
    <xf numFmtId="0" fontId="7" fillId="4" borderId="1" xfId="1" applyFont="1" applyFill="1" applyBorder="1" applyAlignment="1">
      <alignment horizontal="center" vertical="center" wrapText="1" shrinkToFit="1"/>
    </xf>
    <xf numFmtId="0" fontId="7" fillId="0" borderId="0" xfId="1" applyFont="1" applyAlignment="1">
      <alignment horizontal="center" vertical="center" shrinkToFit="1"/>
    </xf>
    <xf numFmtId="0" fontId="7" fillId="0" borderId="1" xfId="1" applyFont="1" applyBorder="1" applyAlignment="1">
      <alignment vertical="center"/>
    </xf>
    <xf numFmtId="0" fontId="7" fillId="5" borderId="0" xfId="1" applyFont="1" applyFill="1" applyAlignment="1">
      <alignment horizontal="center" vertical="center"/>
    </xf>
    <xf numFmtId="0" fontId="27" fillId="0" borderId="0" xfId="0" applyFont="1">
      <alignment vertical="center"/>
    </xf>
    <xf numFmtId="0" fontId="7" fillId="0" borderId="1" xfId="1" applyFont="1" applyBorder="1" applyAlignment="1">
      <alignment horizontal="center" vertical="center"/>
    </xf>
    <xf numFmtId="0" fontId="29" fillId="7" borderId="0" xfId="1" applyFont="1" applyFill="1" applyAlignment="1">
      <alignment horizontal="center" vertical="center"/>
    </xf>
    <xf numFmtId="0" fontId="29" fillId="7" borderId="0" xfId="1" applyFont="1" applyFill="1" applyAlignment="1">
      <alignment vertical="center"/>
    </xf>
    <xf numFmtId="0" fontId="29" fillId="7" borderId="0" xfId="1" applyFont="1" applyFill="1" applyAlignment="1">
      <alignment horizontal="center" vertical="center" shrinkToFit="1"/>
    </xf>
    <xf numFmtId="0" fontId="28" fillId="0" borderId="0" xfId="1" applyFont="1" applyAlignment="1">
      <alignment vertical="center"/>
    </xf>
    <xf numFmtId="0" fontId="7" fillId="0" borderId="1" xfId="1" applyFont="1" applyBorder="1" applyAlignment="1">
      <alignment horizontal="center" vertical="center" wrapText="1" shrinkToFit="1"/>
    </xf>
    <xf numFmtId="0" fontId="7" fillId="6" borderId="0" xfId="1" applyFont="1" applyFill="1" applyAlignment="1">
      <alignment horizontal="center" vertical="center"/>
    </xf>
    <xf numFmtId="0" fontId="28" fillId="0" borderId="0" xfId="1" applyFont="1" applyAlignment="1" applyProtection="1">
      <alignment horizontal="center" vertical="center" shrinkToFit="1"/>
      <protection locked="0"/>
    </xf>
    <xf numFmtId="0" fontId="24" fillId="0" borderId="0" xfId="3" applyFont="1">
      <alignment vertical="center"/>
    </xf>
    <xf numFmtId="0" fontId="31" fillId="0" borderId="0" xfId="3">
      <alignment vertical="center"/>
    </xf>
    <xf numFmtId="0" fontId="31" fillId="0" borderId="0" xfId="3" applyAlignment="1">
      <alignment horizontal="center" vertical="center"/>
    </xf>
    <xf numFmtId="0" fontId="34" fillId="0" borderId="40" xfId="3" applyFont="1" applyBorder="1" applyAlignment="1">
      <alignment horizontal="center" vertical="center"/>
    </xf>
    <xf numFmtId="0" fontId="31" fillId="0" borderId="34" xfId="3" applyBorder="1" applyAlignment="1">
      <alignment horizontal="center" vertical="center"/>
    </xf>
    <xf numFmtId="0" fontId="31" fillId="0" borderId="64" xfId="3" applyBorder="1">
      <alignment vertical="center"/>
    </xf>
    <xf numFmtId="0" fontId="31" fillId="0" borderId="33" xfId="3" applyBorder="1">
      <alignment vertical="center"/>
    </xf>
    <xf numFmtId="0" fontId="24" fillId="0" borderId="31" xfId="3" applyFont="1" applyBorder="1">
      <alignment vertical="center"/>
    </xf>
    <xf numFmtId="0" fontId="31" fillId="0" borderId="60" xfId="3" applyBorder="1">
      <alignment vertical="center"/>
    </xf>
    <xf numFmtId="0" fontId="31" fillId="0" borderId="7" xfId="3" applyBorder="1">
      <alignment vertical="center"/>
    </xf>
    <xf numFmtId="0" fontId="31" fillId="0" borderId="63" xfId="3" applyBorder="1">
      <alignment vertical="center"/>
    </xf>
    <xf numFmtId="0" fontId="24" fillId="0" borderId="17" xfId="3" applyFont="1" applyBorder="1">
      <alignment vertical="center"/>
    </xf>
    <xf numFmtId="0" fontId="31" fillId="0" borderId="59" xfId="3" applyBorder="1">
      <alignment vertical="center"/>
    </xf>
    <xf numFmtId="0" fontId="24" fillId="0" borderId="0" xfId="3" applyFont="1" applyAlignment="1">
      <alignment vertical="center" wrapText="1"/>
    </xf>
    <xf numFmtId="0" fontId="31" fillId="0" borderId="0" xfId="3" applyAlignment="1">
      <alignment horizontal="left" vertical="center"/>
    </xf>
    <xf numFmtId="0" fontId="31" fillId="0" borderId="31" xfId="3" applyBorder="1">
      <alignment vertical="center"/>
    </xf>
    <xf numFmtId="0" fontId="31" fillId="0" borderId="63" xfId="3" applyBorder="1" applyAlignment="1">
      <alignment horizontal="center" vertical="center"/>
    </xf>
    <xf numFmtId="0" fontId="31" fillId="0" borderId="17" xfId="3" applyBorder="1">
      <alignment vertical="center"/>
    </xf>
    <xf numFmtId="0" fontId="31" fillId="0" borderId="55" xfId="3" applyBorder="1">
      <alignment vertical="center"/>
    </xf>
    <xf numFmtId="0" fontId="31" fillId="0" borderId="61" xfId="3" applyBorder="1" applyAlignment="1">
      <alignment horizontal="center" vertical="center"/>
    </xf>
    <xf numFmtId="0" fontId="2" fillId="0" borderId="64" xfId="3" applyFont="1" applyBorder="1" applyAlignment="1">
      <alignment vertical="top"/>
    </xf>
    <xf numFmtId="0" fontId="2" fillId="0" borderId="32" xfId="3" applyFont="1" applyBorder="1" applyAlignment="1">
      <alignment vertical="top"/>
    </xf>
    <xf numFmtId="0" fontId="2" fillId="0" borderId="60" xfId="3" applyFont="1" applyBorder="1" applyAlignment="1">
      <alignment vertical="top"/>
    </xf>
    <xf numFmtId="0" fontId="2" fillId="0" borderId="55" xfId="3" applyFont="1" applyBorder="1" applyAlignment="1">
      <alignment vertical="top"/>
    </xf>
    <xf numFmtId="0" fontId="2" fillId="0" borderId="0" xfId="3" applyFont="1" applyAlignment="1">
      <alignment vertical="top"/>
    </xf>
    <xf numFmtId="0" fontId="2" fillId="0" borderId="56" xfId="3" applyFont="1" applyBorder="1" applyAlignment="1">
      <alignment vertical="top"/>
    </xf>
    <xf numFmtId="0" fontId="2" fillId="0" borderId="7" xfId="3" applyFont="1" applyBorder="1" applyAlignment="1">
      <alignment vertical="top"/>
    </xf>
    <xf numFmtId="0" fontId="2" fillId="0" borderId="34" xfId="3" applyFont="1" applyBorder="1" applyAlignment="1">
      <alignment vertical="top"/>
    </xf>
    <xf numFmtId="0" fontId="2" fillId="0" borderId="59" xfId="3" applyFont="1" applyBorder="1" applyAlignment="1">
      <alignment vertical="top"/>
    </xf>
    <xf numFmtId="0" fontId="2" fillId="0" borderId="57" xfId="3" applyFont="1" applyBorder="1" applyAlignment="1">
      <alignment vertical="top"/>
    </xf>
    <xf numFmtId="0" fontId="2" fillId="0" borderId="11" xfId="3" applyFont="1" applyBorder="1" applyAlignment="1">
      <alignment vertical="top"/>
    </xf>
    <xf numFmtId="0" fontId="2" fillId="0" borderId="58" xfId="3" applyFont="1" applyBorder="1" applyAlignment="1">
      <alignment vertical="top"/>
    </xf>
    <xf numFmtId="0" fontId="40" fillId="0" borderId="0" xfId="3" applyFont="1">
      <alignment vertical="center"/>
    </xf>
    <xf numFmtId="0" fontId="37" fillId="0" borderId="0" xfId="3" applyFont="1">
      <alignment vertical="center"/>
    </xf>
    <xf numFmtId="0" fontId="28" fillId="0" borderId="0" xfId="3" applyFont="1">
      <alignment vertical="center"/>
    </xf>
    <xf numFmtId="14" fontId="0" fillId="0" borderId="0" xfId="0" applyNumberFormat="1" applyAlignment="1" applyProtection="1">
      <alignment vertical="center" shrinkToFit="1"/>
      <protection locked="0"/>
    </xf>
    <xf numFmtId="0" fontId="11" fillId="0" borderId="65" xfId="2" applyFont="1" applyBorder="1" applyAlignment="1">
      <alignment horizontal="center" vertical="center" shrinkToFit="1"/>
    </xf>
    <xf numFmtId="0" fontId="11" fillId="0" borderId="2" xfId="2" applyFont="1" applyBorder="1" applyAlignment="1">
      <alignment horizontal="distributed" vertical="center"/>
    </xf>
    <xf numFmtId="0" fontId="11" fillId="0" borderId="65" xfId="2" applyFont="1" applyBorder="1" applyAlignment="1">
      <alignment horizontal="distributed" vertical="center"/>
    </xf>
    <xf numFmtId="0" fontId="11" fillId="0" borderId="5" xfId="2" applyFont="1" applyBorder="1" applyAlignment="1">
      <alignment vertical="center"/>
    </xf>
    <xf numFmtId="0" fontId="11" fillId="0" borderId="8" xfId="2" applyFont="1" applyBorder="1" applyAlignment="1">
      <alignment vertical="center"/>
    </xf>
    <xf numFmtId="0" fontId="11" fillId="0" borderId="9" xfId="2" applyFont="1" applyBorder="1" applyAlignment="1">
      <alignment vertical="center"/>
    </xf>
    <xf numFmtId="0" fontId="11" fillId="0" borderId="66" xfId="2" applyFont="1" applyBorder="1" applyAlignment="1">
      <alignment horizontal="distributed" vertical="center"/>
    </xf>
    <xf numFmtId="0" fontId="11" fillId="0" borderId="67" xfId="2" applyFont="1" applyBorder="1" applyAlignment="1">
      <alignment horizontal="distributed" vertical="center"/>
    </xf>
    <xf numFmtId="0" fontId="11" fillId="0" borderId="68" xfId="2" applyFont="1" applyBorder="1" applyAlignment="1">
      <alignment horizontal="distributed" vertical="center"/>
    </xf>
    <xf numFmtId="0" fontId="11" fillId="0" borderId="65" xfId="2" applyFont="1" applyBorder="1" applyAlignment="1">
      <alignment horizontal="distributed" vertical="center" indent="1"/>
    </xf>
    <xf numFmtId="0" fontId="30" fillId="7" borderId="0" xfId="0" applyFont="1" applyFill="1" applyAlignment="1">
      <alignment horizontal="center" vertical="center" wrapText="1" shrinkToFit="1"/>
    </xf>
    <xf numFmtId="0" fontId="30" fillId="7" borderId="0" xfId="0" applyFont="1" applyFill="1" applyAlignment="1">
      <alignment horizontal="left" vertical="center" wrapText="1"/>
    </xf>
    <xf numFmtId="0" fontId="0" fillId="0" borderId="1" xfId="0" applyBorder="1" applyAlignment="1">
      <alignment horizontal="distributed" vertical="center"/>
    </xf>
    <xf numFmtId="0" fontId="0" fillId="2" borderId="0" xfId="0" applyFill="1" applyAlignment="1">
      <alignment horizontal="right" vertical="center"/>
    </xf>
    <xf numFmtId="0" fontId="0" fillId="0" borderId="0" xfId="0" applyAlignment="1" applyProtection="1">
      <alignment horizontal="left" vertical="center" indent="1"/>
      <protection locked="0"/>
    </xf>
    <xf numFmtId="0" fontId="0" fillId="3" borderId="54" xfId="0" applyFill="1" applyBorder="1">
      <alignment vertical="center"/>
    </xf>
    <xf numFmtId="0" fontId="0" fillId="3" borderId="55" xfId="0" applyFill="1" applyBorder="1">
      <alignment vertical="center"/>
    </xf>
    <xf numFmtId="0" fontId="0" fillId="3" borderId="58" xfId="0" applyFill="1" applyBorder="1">
      <alignment vertical="center"/>
    </xf>
    <xf numFmtId="0" fontId="24" fillId="0" borderId="0" xfId="3" applyFont="1" applyAlignment="1">
      <alignment horizontal="center" vertical="center"/>
    </xf>
    <xf numFmtId="0" fontId="32" fillId="0" borderId="0" xfId="3" applyFont="1" applyAlignment="1">
      <alignment horizontal="center" vertical="center" shrinkToFit="1"/>
    </xf>
    <xf numFmtId="0" fontId="22" fillId="0" borderId="6" xfId="0" applyFont="1" applyBorder="1" applyAlignment="1">
      <alignment horizontal="center" vertical="center"/>
    </xf>
    <xf numFmtId="0" fontId="7" fillId="0" borderId="1" xfId="1" applyFont="1" applyBorder="1" applyAlignment="1">
      <alignment vertical="center" shrinkToFit="1"/>
    </xf>
    <xf numFmtId="176" fontId="7" fillId="0" borderId="1" xfId="1" applyNumberFormat="1" applyFont="1" applyBorder="1" applyAlignment="1">
      <alignment horizontal="center" vertical="center" shrinkToFit="1"/>
    </xf>
    <xf numFmtId="0" fontId="22" fillId="0" borderId="15" xfId="0" applyFont="1" applyBorder="1" applyAlignment="1">
      <alignment horizontal="center" vertical="center"/>
    </xf>
    <xf numFmtId="0" fontId="22" fillId="0" borderId="51" xfId="0" applyFont="1" applyBorder="1" applyAlignment="1">
      <alignment horizontal="center" vertical="center"/>
    </xf>
    <xf numFmtId="0" fontId="43" fillId="0" borderId="1" xfId="3" applyFont="1" applyBorder="1" applyAlignment="1">
      <alignment horizontal="center" vertical="center"/>
    </xf>
    <xf numFmtId="0" fontId="44" fillId="0" borderId="0" xfId="3" applyFont="1" applyAlignment="1">
      <alignment horizontal="center" vertical="center" shrinkToFit="1"/>
    </xf>
    <xf numFmtId="0" fontId="2" fillId="0" borderId="0" xfId="3" applyFont="1" applyAlignment="1">
      <alignment horizontal="left" vertical="top" wrapText="1"/>
    </xf>
    <xf numFmtId="0" fontId="43" fillId="0" borderId="1" xfId="3" applyFont="1" applyBorder="1" applyAlignment="1" applyProtection="1">
      <alignment horizontal="center" vertical="center" shrinkToFit="1"/>
      <protection locked="0"/>
    </xf>
    <xf numFmtId="0" fontId="30" fillId="7" borderId="0" xfId="0" applyFont="1" applyFill="1" applyAlignment="1">
      <alignment horizontal="center" vertical="center" wrapText="1"/>
    </xf>
    <xf numFmtId="14" fontId="0" fillId="0" borderId="0" xfId="0" applyNumberFormat="1" applyProtection="1">
      <alignment vertical="center"/>
      <protection locked="0"/>
    </xf>
    <xf numFmtId="0" fontId="0" fillId="0" borderId="0" xfId="0" applyAlignment="1" applyProtection="1">
      <alignment horizontal="center" vertical="center"/>
      <protection locked="0"/>
    </xf>
    <xf numFmtId="14" fontId="0" fillId="3" borderId="39" xfId="0" applyNumberFormat="1" applyFill="1" applyBorder="1">
      <alignment vertical="center"/>
    </xf>
    <xf numFmtId="0" fontId="0" fillId="3" borderId="56" xfId="0" applyFill="1" applyBorder="1" applyAlignment="1">
      <alignment horizontal="right" vertical="center"/>
    </xf>
    <xf numFmtId="14" fontId="0" fillId="3" borderId="57" xfId="0" applyNumberFormat="1" applyFill="1" applyBorder="1" applyAlignment="1">
      <alignment vertical="center" shrinkToFit="1"/>
    </xf>
    <xf numFmtId="0" fontId="28" fillId="0" borderId="1" xfId="1" applyFont="1" applyBorder="1" applyAlignment="1" applyProtection="1">
      <alignment horizontal="center" vertical="center" shrinkToFit="1"/>
      <protection locked="0"/>
    </xf>
    <xf numFmtId="0" fontId="48" fillId="0" borderId="0" xfId="4" applyFont="1" applyAlignment="1" applyProtection="1">
      <protection locked="0"/>
    </xf>
    <xf numFmtId="0" fontId="30" fillId="7" borderId="0" xfId="1" applyFont="1" applyFill="1" applyAlignment="1">
      <alignment horizontal="left" vertical="center" wrapText="1" shrinkToFit="1"/>
    </xf>
    <xf numFmtId="0" fontId="7" fillId="0" borderId="0" xfId="1" applyFont="1" applyAlignment="1">
      <alignment horizontal="left" vertical="center" wrapText="1"/>
    </xf>
    <xf numFmtId="0" fontId="7" fillId="0" borderId="1" xfId="1" applyFont="1" applyBorder="1" applyAlignment="1">
      <alignment horizontal="center" vertical="center"/>
    </xf>
    <xf numFmtId="0" fontId="0" fillId="0" borderId="1" xfId="0" applyBorder="1">
      <alignment vertical="center"/>
    </xf>
    <xf numFmtId="0" fontId="46" fillId="0" borderId="20" xfId="1" applyFont="1" applyBorder="1" applyAlignment="1" applyProtection="1">
      <alignment horizontal="center" vertical="center"/>
      <protection locked="0"/>
    </xf>
    <xf numFmtId="0" fontId="46" fillId="0" borderId="29" xfId="1" applyFont="1" applyBorder="1" applyAlignment="1" applyProtection="1">
      <alignment horizontal="center" vertical="center"/>
      <protection locked="0"/>
    </xf>
    <xf numFmtId="0" fontId="46" fillId="0" borderId="30" xfId="1" applyFont="1" applyBorder="1" applyAlignment="1" applyProtection="1">
      <alignment horizontal="center" vertical="center"/>
      <protection locked="0"/>
    </xf>
    <xf numFmtId="0" fontId="7" fillId="4" borderId="1" xfId="1" applyFont="1" applyFill="1" applyBorder="1" applyAlignment="1">
      <alignment horizontal="center" vertical="center"/>
    </xf>
    <xf numFmtId="0" fontId="7" fillId="0" borderId="1" xfId="1" applyFont="1" applyBorder="1" applyAlignment="1">
      <alignment horizontal="center" vertical="center" shrinkToFit="1"/>
    </xf>
    <xf numFmtId="0" fontId="7" fillId="0" borderId="53" xfId="1" applyFont="1" applyBorder="1" applyAlignment="1">
      <alignment horizontal="center" vertical="center"/>
    </xf>
    <xf numFmtId="0" fontId="42" fillId="7" borderId="0" xfId="1" applyFont="1" applyFill="1" applyAlignment="1">
      <alignment horizontal="left" vertical="center" wrapText="1"/>
    </xf>
    <xf numFmtId="0" fontId="1" fillId="0" borderId="1" xfId="1" applyFont="1" applyBorder="1" applyAlignment="1">
      <alignment horizontal="center" vertical="center"/>
    </xf>
    <xf numFmtId="0" fontId="0" fillId="0" borderId="1" xfId="0" applyBorder="1" applyAlignment="1">
      <alignment horizontal="center" vertical="center"/>
    </xf>
    <xf numFmtId="0" fontId="0" fillId="0" borderId="52" xfId="0" applyBorder="1" applyAlignment="1">
      <alignment horizontal="center" vertical="center"/>
    </xf>
    <xf numFmtId="0" fontId="0" fillId="0" borderId="18" xfId="0" applyBorder="1" applyAlignment="1">
      <alignment horizontal="center" vertical="center"/>
    </xf>
    <xf numFmtId="0" fontId="0" fillId="0" borderId="35" xfId="1" applyFont="1" applyBorder="1" applyAlignment="1">
      <alignment horizontal="center" vertical="center"/>
    </xf>
    <xf numFmtId="0" fontId="0" fillId="0" borderId="36" xfId="1" applyFont="1" applyBorder="1" applyAlignment="1">
      <alignment horizontal="center" vertical="center"/>
    </xf>
    <xf numFmtId="0" fontId="1" fillId="0" borderId="31" xfId="1" applyFont="1" applyBorder="1" applyAlignment="1">
      <alignment horizontal="center" vertical="center"/>
    </xf>
    <xf numFmtId="0" fontId="1" fillId="0" borderId="32" xfId="1" applyFont="1" applyBorder="1" applyAlignment="1">
      <alignment horizontal="center" vertical="center"/>
    </xf>
    <xf numFmtId="0" fontId="1" fillId="0" borderId="33" xfId="1" applyFont="1" applyBorder="1" applyAlignment="1">
      <alignment horizontal="center" vertical="center"/>
    </xf>
    <xf numFmtId="0" fontId="1" fillId="0" borderId="17" xfId="1" applyFont="1" applyBorder="1" applyAlignment="1">
      <alignment horizontal="center" vertical="center"/>
    </xf>
    <xf numFmtId="0" fontId="1" fillId="0" borderId="34" xfId="1" applyFont="1" applyBorder="1" applyAlignment="1">
      <alignment horizontal="center" vertical="center"/>
    </xf>
    <xf numFmtId="0" fontId="1" fillId="0" borderId="63" xfId="1" applyFont="1" applyBorder="1" applyAlignment="1">
      <alignment horizontal="center" vertical="center"/>
    </xf>
    <xf numFmtId="0" fontId="0" fillId="0" borderId="1" xfId="0" applyBorder="1" applyAlignment="1" applyProtection="1">
      <alignment horizontal="center" vertical="center"/>
      <protection locked="0"/>
    </xf>
    <xf numFmtId="0" fontId="0" fillId="0" borderId="37" xfId="1" applyFont="1" applyBorder="1" applyAlignment="1">
      <alignment horizontal="center" vertical="center"/>
    </xf>
    <xf numFmtId="0" fontId="0" fillId="0" borderId="38" xfId="1" applyFont="1" applyBorder="1" applyAlignment="1">
      <alignment horizontal="center" vertical="center"/>
    </xf>
    <xf numFmtId="0" fontId="1" fillId="0" borderId="37" xfId="1" applyFont="1" applyBorder="1" applyAlignment="1">
      <alignment horizontal="center" vertical="center"/>
    </xf>
    <xf numFmtId="0" fontId="1" fillId="0" borderId="38" xfId="1" applyFont="1" applyBorder="1" applyAlignment="1">
      <alignment horizontal="center" vertical="center"/>
    </xf>
    <xf numFmtId="0" fontId="1" fillId="0" borderId="35" xfId="1" applyFont="1" applyBorder="1" applyAlignment="1">
      <alignment horizontal="center" vertical="center"/>
    </xf>
    <xf numFmtId="0" fontId="1" fillId="0" borderId="36" xfId="1" applyFont="1" applyBorder="1" applyAlignment="1">
      <alignment horizontal="center" vertical="center"/>
    </xf>
    <xf numFmtId="176" fontId="1" fillId="0" borderId="1" xfId="1" applyNumberFormat="1" applyFont="1" applyBorder="1" applyAlignment="1">
      <alignment horizontal="center" vertical="center"/>
    </xf>
    <xf numFmtId="0" fontId="47" fillId="0" borderId="39" xfId="0" applyFont="1" applyBorder="1" applyAlignment="1">
      <alignment horizontal="left" vertical="center" wrapText="1"/>
    </xf>
    <xf numFmtId="0" fontId="47" fillId="0" borderId="40" xfId="0" applyFont="1" applyBorder="1" applyAlignment="1">
      <alignment horizontal="left" vertical="center" wrapText="1"/>
    </xf>
    <xf numFmtId="0" fontId="47" fillId="0" borderId="54" xfId="0" applyFont="1" applyBorder="1" applyAlignment="1">
      <alignment horizontal="left" vertical="center" wrapText="1"/>
    </xf>
    <xf numFmtId="0" fontId="47" fillId="0" borderId="55" xfId="0" applyFont="1" applyBorder="1" applyAlignment="1">
      <alignment horizontal="left" vertical="center" wrapText="1"/>
    </xf>
    <xf numFmtId="0" fontId="47" fillId="0" borderId="0" xfId="0" applyFont="1" applyAlignment="1">
      <alignment horizontal="left" vertical="center" wrapText="1"/>
    </xf>
    <xf numFmtId="0" fontId="47" fillId="0" borderId="56" xfId="0" applyFont="1" applyBorder="1" applyAlignment="1">
      <alignment horizontal="left" vertical="center" wrapText="1"/>
    </xf>
    <xf numFmtId="0" fontId="47" fillId="0" borderId="57" xfId="0" applyFont="1" applyBorder="1" applyAlignment="1">
      <alignment horizontal="left" vertical="center" wrapText="1"/>
    </xf>
    <xf numFmtId="0" fontId="47" fillId="0" borderId="11" xfId="0" applyFont="1" applyBorder="1" applyAlignment="1">
      <alignment horizontal="left" vertical="center" wrapText="1"/>
    </xf>
    <xf numFmtId="0" fontId="47" fillId="0" borderId="58" xfId="0" applyFont="1" applyBorder="1" applyAlignment="1">
      <alignment horizontal="left" vertical="center" wrapText="1"/>
    </xf>
    <xf numFmtId="0" fontId="4" fillId="2" borderId="0" xfId="0" applyFont="1" applyFill="1" applyAlignment="1">
      <alignment horizontal="center" vertical="center" shrinkToFit="1"/>
    </xf>
    <xf numFmtId="0" fontId="5" fillId="2" borderId="0" xfId="0" applyFont="1" applyFill="1" applyAlignment="1">
      <alignment horizontal="center" vertical="center"/>
    </xf>
    <xf numFmtId="0" fontId="0" fillId="0" borderId="20" xfId="0" applyBorder="1" applyAlignment="1">
      <alignment horizontal="distributed" vertical="center"/>
    </xf>
    <xf numFmtId="0" fontId="0" fillId="0" borderId="30" xfId="0" applyBorder="1" applyAlignment="1">
      <alignment horizontal="distributed" vertical="center"/>
    </xf>
    <xf numFmtId="0" fontId="0" fillId="0" borderId="31" xfId="0" applyBorder="1" applyAlignment="1">
      <alignment horizontal="distributed" vertical="center"/>
    </xf>
    <xf numFmtId="0" fontId="0" fillId="0" borderId="32" xfId="0" applyBorder="1" applyAlignment="1">
      <alignment horizontal="distributed" vertical="center"/>
    </xf>
    <xf numFmtId="0" fontId="0" fillId="0" borderId="31" xfId="1" applyFont="1" applyBorder="1" applyAlignment="1">
      <alignment horizontal="center" vertical="center"/>
    </xf>
    <xf numFmtId="0" fontId="1" fillId="0" borderId="29" xfId="1" applyFont="1" applyBorder="1" applyAlignment="1">
      <alignment horizontal="center" vertical="center"/>
    </xf>
    <xf numFmtId="0" fontId="1" fillId="0" borderId="30" xfId="1" applyFont="1" applyBorder="1" applyAlignment="1">
      <alignment horizontal="center" vertical="center"/>
    </xf>
    <xf numFmtId="0" fontId="29" fillId="2" borderId="0" xfId="0" applyFont="1" applyFill="1" applyAlignment="1">
      <alignment horizontal="center" vertical="center"/>
    </xf>
    <xf numFmtId="0" fontId="5" fillId="0" borderId="0" xfId="0" applyFont="1" applyAlignment="1" applyProtection="1">
      <alignment horizontal="right" vertical="center"/>
      <protection locked="0"/>
    </xf>
    <xf numFmtId="0" fontId="3" fillId="2" borderId="0" xfId="0" applyFont="1" applyFill="1" applyAlignment="1">
      <alignment horizontal="center" vertical="center"/>
    </xf>
    <xf numFmtId="0" fontId="3" fillId="2" borderId="34" xfId="0" applyFont="1" applyFill="1"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 xfId="1" applyFont="1" applyBorder="1" applyAlignment="1">
      <alignment horizontal="center" vertical="center"/>
    </xf>
    <xf numFmtId="0" fontId="0" fillId="0" borderId="18" xfId="1" applyFont="1" applyBorder="1" applyAlignment="1">
      <alignment horizontal="center" vertical="center"/>
    </xf>
    <xf numFmtId="0" fontId="10" fillId="0" borderId="11" xfId="2" applyFont="1" applyBorder="1" applyAlignment="1">
      <alignment horizontal="distributed" vertical="center"/>
    </xf>
    <xf numFmtId="0" fontId="10" fillId="0" borderId="0" xfId="2" applyFont="1" applyAlignment="1">
      <alignment horizontal="distributed" vertical="center"/>
    </xf>
    <xf numFmtId="0" fontId="18" fillId="0" borderId="0" xfId="1" applyFont="1" applyAlignment="1">
      <alignment horizontal="center"/>
    </xf>
    <xf numFmtId="0" fontId="24" fillId="0" borderId="55" xfId="3" applyFont="1" applyBorder="1" applyAlignment="1">
      <alignment horizontal="center" vertical="center" wrapText="1"/>
    </xf>
    <xf numFmtId="0" fontId="24" fillId="0" borderId="0" xfId="3" applyFont="1" applyAlignment="1">
      <alignment horizontal="center" vertical="center" wrapText="1"/>
    </xf>
    <xf numFmtId="0" fontId="24" fillId="0" borderId="33" xfId="3" applyFont="1" applyBorder="1" applyAlignment="1">
      <alignment horizontal="center" vertical="center" wrapText="1"/>
    </xf>
    <xf numFmtId="0" fontId="24" fillId="0" borderId="61" xfId="3" applyFont="1" applyBorder="1" applyAlignment="1">
      <alignment horizontal="center" vertical="center" wrapText="1"/>
    </xf>
    <xf numFmtId="0" fontId="24" fillId="0" borderId="7" xfId="3" applyFont="1" applyBorder="1" applyAlignment="1">
      <alignment horizontal="center" vertical="center" wrapText="1"/>
    </xf>
    <xf numFmtId="0" fontId="24" fillId="0" borderId="34" xfId="3" applyFont="1" applyBorder="1" applyAlignment="1">
      <alignment horizontal="center" vertical="center" wrapText="1"/>
    </xf>
    <xf numFmtId="0" fontId="24" fillId="0" borderId="63" xfId="3" applyFont="1" applyBorder="1" applyAlignment="1">
      <alignment horizontal="center" vertical="center" wrapText="1"/>
    </xf>
    <xf numFmtId="0" fontId="24" fillId="0" borderId="31" xfId="3" applyFont="1" applyBorder="1" applyAlignment="1">
      <alignment horizontal="center" vertical="center"/>
    </xf>
    <xf numFmtId="0" fontId="24" fillId="0" borderId="32" xfId="3" applyFont="1" applyBorder="1" applyAlignment="1">
      <alignment horizontal="center" vertical="center"/>
    </xf>
    <xf numFmtId="0" fontId="24" fillId="0" borderId="60" xfId="3" applyFont="1" applyBorder="1" applyAlignment="1">
      <alignment horizontal="center" vertical="center"/>
    </xf>
    <xf numFmtId="0" fontId="24" fillId="0" borderId="62" xfId="3" applyFont="1" applyBorder="1" applyAlignment="1">
      <alignment horizontal="center" vertical="center"/>
    </xf>
    <xf numFmtId="0" fontId="24" fillId="0" borderId="0" xfId="3" applyFont="1" applyAlignment="1">
      <alignment horizontal="center" vertical="center"/>
    </xf>
    <xf numFmtId="0" fontId="24" fillId="0" borderId="56" xfId="3" applyFont="1" applyBorder="1" applyAlignment="1">
      <alignment horizontal="center" vertical="center"/>
    </xf>
    <xf numFmtId="0" fontId="24" fillId="0" borderId="17" xfId="3" applyFont="1" applyBorder="1" applyAlignment="1">
      <alignment horizontal="center" vertical="center"/>
    </xf>
    <xf numFmtId="0" fontId="24" fillId="0" borderId="34" xfId="3" applyFont="1" applyBorder="1" applyAlignment="1">
      <alignment horizontal="center" vertical="center"/>
    </xf>
    <xf numFmtId="0" fontId="24" fillId="0" borderId="59" xfId="3" applyFont="1" applyBorder="1" applyAlignment="1">
      <alignment horizontal="center" vertical="center"/>
    </xf>
    <xf numFmtId="0" fontId="32" fillId="0" borderId="0" xfId="3" applyFont="1" applyAlignment="1">
      <alignment horizontal="center" vertical="center" shrinkToFit="1"/>
    </xf>
    <xf numFmtId="0" fontId="33" fillId="0" borderId="39" xfId="3" applyFont="1" applyBorder="1" applyAlignment="1">
      <alignment horizontal="center" vertical="center"/>
    </xf>
    <xf numFmtId="0" fontId="33" fillId="0" borderId="40" xfId="3" applyFont="1" applyBorder="1" applyAlignment="1">
      <alignment horizontal="center" vertical="center"/>
    </xf>
    <xf numFmtId="0" fontId="36" fillId="0" borderId="55" xfId="3" applyFont="1" applyBorder="1" applyAlignment="1">
      <alignment horizontal="center"/>
    </xf>
    <xf numFmtId="0" fontId="36" fillId="0" borderId="0" xfId="3" applyFont="1" applyAlignment="1">
      <alignment horizontal="center"/>
    </xf>
    <xf numFmtId="0" fontId="36" fillId="0" borderId="7" xfId="3" applyFont="1" applyBorder="1" applyAlignment="1">
      <alignment horizontal="center"/>
    </xf>
    <xf numFmtId="0" fontId="36" fillId="0" borderId="34" xfId="3" applyFont="1" applyBorder="1" applyAlignment="1">
      <alignment horizontal="center"/>
    </xf>
    <xf numFmtId="0" fontId="1" fillId="0" borderId="32" xfId="3" applyFont="1" applyBorder="1" applyAlignment="1">
      <alignment horizontal="center" vertical="center" shrinkToFit="1"/>
    </xf>
    <xf numFmtId="0" fontId="1" fillId="0" borderId="34" xfId="3" applyFont="1" applyBorder="1" applyAlignment="1">
      <alignment horizontal="center" vertical="center" shrinkToFit="1"/>
    </xf>
    <xf numFmtId="0" fontId="28" fillId="0" borderId="32" xfId="3" applyFont="1" applyBorder="1" applyAlignment="1">
      <alignment horizontal="center" vertical="center"/>
    </xf>
    <xf numFmtId="0" fontId="28" fillId="0" borderId="34" xfId="3" applyFont="1" applyBorder="1" applyAlignment="1">
      <alignment horizontal="center" vertical="center"/>
    </xf>
    <xf numFmtId="0" fontId="24" fillId="0" borderId="64" xfId="3" applyFont="1" applyBorder="1" applyAlignment="1">
      <alignment horizontal="center" vertical="center"/>
    </xf>
    <xf numFmtId="0" fontId="24" fillId="0" borderId="7" xfId="3" applyFont="1" applyBorder="1" applyAlignment="1">
      <alignment horizontal="center" vertical="center"/>
    </xf>
    <xf numFmtId="0" fontId="38" fillId="0" borderId="0" xfId="3" applyFont="1" applyAlignment="1">
      <alignment horizontal="center" vertical="top"/>
    </xf>
    <xf numFmtId="0" fontId="38" fillId="0" borderId="34" xfId="3" applyFont="1" applyBorder="1" applyAlignment="1">
      <alignment horizontal="center" vertical="top"/>
    </xf>
    <xf numFmtId="0" fontId="39" fillId="0" borderId="0" xfId="3" applyFont="1" applyAlignment="1">
      <alignment horizontal="center" vertical="top"/>
    </xf>
    <xf numFmtId="0" fontId="39" fillId="0" borderId="11" xfId="3" applyFont="1" applyBorder="1" applyAlignment="1">
      <alignment horizontal="center" vertical="top"/>
    </xf>
    <xf numFmtId="0" fontId="1" fillId="0" borderId="1" xfId="3" applyFont="1" applyBorder="1" applyAlignment="1" applyProtection="1">
      <alignment horizontal="center" vertical="center" shrinkToFit="1"/>
      <protection locked="0"/>
    </xf>
    <xf numFmtId="0" fontId="43" fillId="0" borderId="1" xfId="3" applyFont="1" applyBorder="1" applyAlignment="1" applyProtection="1">
      <alignment horizontal="center" vertical="center"/>
      <protection locked="0"/>
    </xf>
    <xf numFmtId="0" fontId="31" fillId="8" borderId="0" xfId="3" applyFill="1" applyAlignment="1">
      <alignment horizontal="center" vertical="center"/>
    </xf>
    <xf numFmtId="0" fontId="31" fillId="3" borderId="0" xfId="3" applyFill="1" applyAlignment="1">
      <alignment horizontal="center" vertical="center"/>
    </xf>
    <xf numFmtId="0" fontId="31" fillId="6" borderId="0" xfId="3" applyFill="1" applyAlignment="1">
      <alignment horizontal="center" vertical="center"/>
    </xf>
    <xf numFmtId="0" fontId="31" fillId="0" borderId="0" xfId="3" applyAlignment="1">
      <alignment horizontal="center" vertical="center"/>
    </xf>
    <xf numFmtId="0" fontId="31" fillId="0" borderId="34" xfId="3" applyBorder="1" applyAlignment="1">
      <alignment horizontal="center" vertical="center"/>
    </xf>
    <xf numFmtId="0" fontId="1" fillId="0" borderId="1" xfId="3" applyFont="1" applyBorder="1" applyAlignment="1">
      <alignment horizontal="center" vertical="center" shrinkToFit="1"/>
    </xf>
    <xf numFmtId="0" fontId="45" fillId="9" borderId="0" xfId="3" applyFont="1" applyFill="1" applyAlignment="1">
      <alignment horizontal="left" vertical="center" wrapText="1"/>
    </xf>
    <xf numFmtId="0" fontId="2" fillId="0" borderId="40" xfId="3" applyFont="1" applyBorder="1" applyAlignment="1">
      <alignment horizontal="left" vertical="top" wrapText="1"/>
    </xf>
    <xf numFmtId="0" fontId="2" fillId="0" borderId="54" xfId="3" applyFont="1" applyBorder="1" applyAlignment="1">
      <alignment horizontal="left" vertical="top" wrapText="1"/>
    </xf>
    <xf numFmtId="0" fontId="44" fillId="0" borderId="0" xfId="3" applyFont="1" applyAlignment="1">
      <alignment horizontal="center" vertical="center" shrinkToFit="1"/>
    </xf>
    <xf numFmtId="0" fontId="44" fillId="0" borderId="56" xfId="3" applyFont="1" applyBorder="1" applyAlignment="1">
      <alignment horizontal="center" vertical="center" shrinkToFit="1"/>
    </xf>
    <xf numFmtId="0" fontId="44" fillId="0" borderId="34" xfId="3" applyFont="1" applyBorder="1" applyAlignment="1">
      <alignment horizontal="center" vertical="center" shrinkToFit="1"/>
    </xf>
    <xf numFmtId="0" fontId="44" fillId="0" borderId="59" xfId="3" applyFont="1" applyBorder="1" applyAlignment="1">
      <alignment horizontal="center" vertical="center" shrinkToFit="1"/>
    </xf>
    <xf numFmtId="0" fontId="22" fillId="0" borderId="0" xfId="0" applyFont="1" applyAlignment="1">
      <alignment horizontal="left" vertical="center"/>
    </xf>
    <xf numFmtId="0" fontId="22" fillId="0" borderId="1" xfId="0" applyFont="1" applyBorder="1" applyAlignment="1">
      <alignment horizontal="center" vertical="center"/>
    </xf>
    <xf numFmtId="0" fontId="22" fillId="0" borderId="45" xfId="0" applyFont="1" applyBorder="1" applyAlignment="1">
      <alignment horizontal="center" vertical="center"/>
    </xf>
    <xf numFmtId="0" fontId="22" fillId="0" borderId="27" xfId="0" applyFont="1" applyBorder="1" applyAlignment="1">
      <alignment horizontal="center" vertical="center"/>
    </xf>
    <xf numFmtId="0" fontId="22" fillId="0" borderId="10" xfId="0" applyFont="1" applyBorder="1" applyAlignment="1">
      <alignment horizontal="center" vertical="center"/>
    </xf>
    <xf numFmtId="0" fontId="22" fillId="0" borderId="47" xfId="0" applyFont="1" applyBorder="1" applyAlignment="1">
      <alignment horizontal="center" vertical="center"/>
    </xf>
    <xf numFmtId="0" fontId="22" fillId="0" borderId="28" xfId="0" applyFont="1" applyBorder="1" applyAlignment="1">
      <alignment horizontal="center" vertical="center"/>
    </xf>
    <xf numFmtId="0" fontId="23" fillId="0" borderId="40" xfId="0" applyFont="1" applyBorder="1" applyAlignment="1">
      <alignment horizontal="left" vertical="center" wrapText="1"/>
    </xf>
    <xf numFmtId="0" fontId="23" fillId="0" borderId="40" xfId="0" applyFont="1" applyBorder="1" applyAlignment="1">
      <alignment horizontal="left" vertical="center"/>
    </xf>
    <xf numFmtId="0" fontId="22" fillId="0" borderId="0" xfId="0" applyFont="1" applyAlignment="1">
      <alignment horizontal="center" vertical="center"/>
    </xf>
    <xf numFmtId="0" fontId="22" fillId="0" borderId="22"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2" fillId="0" borderId="6" xfId="0" applyFont="1" applyBorder="1" applyAlignment="1">
      <alignment horizontal="center" vertical="center"/>
    </xf>
    <xf numFmtId="0" fontId="22" fillId="0" borderId="50" xfId="0" applyFont="1" applyBorder="1" applyAlignment="1">
      <alignment horizontal="center" vertical="center"/>
    </xf>
    <xf numFmtId="0" fontId="22" fillId="0" borderId="26" xfId="0" applyFont="1" applyBorder="1" applyAlignment="1">
      <alignment horizontal="center" vertical="center"/>
    </xf>
    <xf numFmtId="0" fontId="22" fillId="0" borderId="21" xfId="0" applyFont="1" applyBorder="1" applyAlignment="1">
      <alignment horizontal="center" vertical="center"/>
    </xf>
    <xf numFmtId="0" fontId="22" fillId="0" borderId="46" xfId="0" applyFont="1" applyBorder="1" applyAlignment="1">
      <alignment horizontal="center" vertical="center"/>
    </xf>
    <xf numFmtId="0" fontId="22" fillId="0" borderId="30" xfId="0" applyFont="1" applyBorder="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left"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cellXfs>
  <cellStyles count="5">
    <cellStyle name="ハイパーリンク" xfId="4" builtinId="8"/>
    <cellStyle name="標準" xfId="0" builtinId="0"/>
    <cellStyle name="標準 2" xfId="1" xr:uid="{00000000-0005-0000-0000-000002000000}"/>
    <cellStyle name="標準 3" xfId="2" xr:uid="{00000000-0005-0000-0000-000003000000}"/>
    <cellStyle name="標準 4" xfId="3" xr:uid="{00000000-0005-0000-0000-000004000000}"/>
  </cellStyles>
  <dxfs count="4">
    <dxf>
      <fill>
        <patternFill>
          <bgColor theme="9" tint="0.59996337778862885"/>
        </patternFill>
      </fill>
    </dxf>
    <dxf>
      <fill>
        <patternFill>
          <bgColor rgb="FFFFC000"/>
        </patternFill>
      </fill>
    </dxf>
    <dxf>
      <fill>
        <patternFill>
          <bgColor theme="9" tint="0.39994506668294322"/>
        </patternFill>
      </fill>
    </dxf>
    <dxf>
      <fill>
        <patternFill>
          <bgColor theme="9" tint="0.59996337778862885"/>
        </patternFill>
      </fill>
    </dxf>
  </dxfs>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334645</xdr:colOff>
      <xdr:row>2</xdr:row>
      <xdr:rowOff>243840</xdr:rowOff>
    </xdr:from>
    <xdr:to>
      <xdr:col>5</xdr:col>
      <xdr:colOff>816610</xdr:colOff>
      <xdr:row>3</xdr:row>
      <xdr:rowOff>230505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3363595" y="783590"/>
          <a:ext cx="481965" cy="2343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LocksWithSheet="0"/>
  </xdr:twoCellAnchor>
  <xdr:twoCellAnchor>
    <xdr:from>
      <xdr:col>20</xdr:col>
      <xdr:colOff>121920</xdr:colOff>
      <xdr:row>2</xdr:row>
      <xdr:rowOff>0</xdr:rowOff>
    </xdr:from>
    <xdr:to>
      <xdr:col>28</xdr:col>
      <xdr:colOff>525780</xdr:colOff>
      <xdr:row>8</xdr:row>
      <xdr:rowOff>76200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6644640" y="533400"/>
          <a:ext cx="5280660" cy="149352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dk1"/>
              </a:solidFill>
              <a:latin typeface="+mn-lt"/>
              <a:ea typeface="+mn-ea"/>
              <a:cs typeface="+mn-cs"/>
            </a:rPr>
            <a:t>県新人大会申込書の手順</a:t>
          </a:r>
          <a:br>
            <a:rPr lang="en-US" altLang="ja-JP" sz="1100" b="0" i="0" u="none" strike="noStrike">
              <a:solidFill>
                <a:schemeClr val="dk1"/>
              </a:solidFill>
              <a:latin typeface="+mn-lt"/>
              <a:ea typeface="+mn-ea"/>
              <a:cs typeface="+mn-cs"/>
            </a:rPr>
          </a:br>
          <a:r>
            <a:rPr lang="ja-JP" altLang="en-US" sz="1100" b="0" i="0" u="none" strike="noStrike">
              <a:solidFill>
                <a:schemeClr val="dk1"/>
              </a:solidFill>
              <a:latin typeface="+mn-lt"/>
              <a:ea typeface="+mn-ea"/>
              <a:cs typeface="+mn-cs"/>
            </a:rPr>
            <a:t>①　</a:t>
          </a:r>
          <a:r>
            <a:rPr lang="en-US" altLang="ja-JP" sz="1100" b="0" i="0" u="none" strike="noStrike">
              <a:solidFill>
                <a:schemeClr val="dk1"/>
              </a:solidFill>
              <a:latin typeface="+mn-lt"/>
              <a:ea typeface="+mn-ea"/>
              <a:cs typeface="+mn-cs"/>
            </a:rPr>
            <a:t>【</a:t>
          </a:r>
          <a:r>
            <a:rPr lang="ja-JP" altLang="en-US" sz="1100" b="0" i="0" u="none" strike="noStrike">
              <a:solidFill>
                <a:schemeClr val="dk1"/>
              </a:solidFill>
              <a:latin typeface="+mn-lt"/>
              <a:ea typeface="+mn-ea"/>
              <a:cs typeface="+mn-cs"/>
            </a:rPr>
            <a:t>入力シート</a:t>
          </a:r>
          <a:r>
            <a:rPr lang="en-US" altLang="ja-JP" sz="1100" b="0" i="0" u="none" strike="noStrike">
              <a:solidFill>
                <a:schemeClr val="dk1"/>
              </a:solidFill>
              <a:latin typeface="+mn-lt"/>
              <a:ea typeface="+mn-ea"/>
              <a:cs typeface="+mn-cs"/>
            </a:rPr>
            <a:t>】</a:t>
          </a:r>
          <a:r>
            <a:rPr lang="ja-JP" altLang="en-US" sz="1100" b="0" i="0" u="none" strike="noStrike">
              <a:solidFill>
                <a:schemeClr val="dk1"/>
              </a:solidFill>
              <a:latin typeface="+mn-lt"/>
              <a:ea typeface="+mn-ea"/>
              <a:cs typeface="+mn-cs"/>
            </a:rPr>
            <a:t>に必要事項を入力すると完成します。</a:t>
          </a:r>
          <a:br>
            <a:rPr lang="en-US" altLang="ja-JP"/>
          </a:br>
          <a:r>
            <a:rPr lang="ja-JP" altLang="en-US" sz="1100" b="1" i="0" u="none" strike="noStrike">
              <a:solidFill>
                <a:schemeClr val="dk1"/>
              </a:solidFill>
              <a:latin typeface="+mn-lt"/>
              <a:ea typeface="+mn-ea"/>
              <a:cs typeface="+mn-cs"/>
            </a:rPr>
            <a:t>②　キャプテンに○をが付いているかを確認してください。</a:t>
          </a:r>
          <a:r>
            <a:rPr lang="ja-JP" altLang="en-US"/>
            <a:t> </a:t>
          </a:r>
          <a:br>
            <a:rPr lang="en-US" altLang="ja-JP"/>
          </a:br>
          <a:r>
            <a:rPr lang="ja-JP" altLang="en-US"/>
            <a:t>③　印刷して，公印を押してください。</a:t>
          </a:r>
          <a:br>
            <a:rPr lang="en-US" altLang="ja-JP"/>
          </a:br>
          <a:r>
            <a:rPr lang="en-US" altLang="ja-JP" sz="1100">
              <a:solidFill>
                <a:schemeClr val="dk1"/>
              </a:solidFill>
              <a:latin typeface="+mn-lt"/>
              <a:ea typeface="+mn-ea"/>
              <a:cs typeface="+mn-cs"/>
            </a:rPr>
            <a:t>※K</a:t>
          </a:r>
          <a:r>
            <a:rPr lang="ja-JP" altLang="ja-JP" sz="1100">
              <a:solidFill>
                <a:schemeClr val="dk1"/>
              </a:solidFill>
              <a:latin typeface="+mn-lt"/>
              <a:ea typeface="+mn-ea"/>
              <a:cs typeface="+mn-cs"/>
            </a:rPr>
            <a:t>列以降を削除しないようにしてください。</a:t>
          </a:r>
          <a:r>
            <a:rPr lang="en-US" altLang="ja-JP" sz="1100">
              <a:solidFill>
                <a:schemeClr val="dk1"/>
              </a:solidFill>
              <a:latin typeface="+mn-lt"/>
              <a:ea typeface="+mn-ea"/>
              <a:cs typeface="+mn-cs"/>
            </a:rPr>
            <a:t>A~J</a:t>
          </a:r>
          <a:r>
            <a:rPr lang="ja-JP" altLang="ja-JP" sz="1100">
              <a:solidFill>
                <a:schemeClr val="dk1"/>
              </a:solidFill>
              <a:latin typeface="+mn-lt"/>
              <a:ea typeface="+mn-ea"/>
              <a:cs typeface="+mn-cs"/>
            </a:rPr>
            <a:t>列のみが印刷されます。</a:t>
          </a:r>
          <a:br>
            <a:rPr lang="en-US" altLang="ja-JP"/>
          </a:b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4</xdr:row>
      <xdr:rowOff>19050</xdr:rowOff>
    </xdr:from>
    <xdr:to>
      <xdr:col>5</xdr:col>
      <xdr:colOff>0</xdr:colOff>
      <xdr:row>7</xdr:row>
      <xdr:rowOff>0</xdr:rowOff>
    </xdr:to>
    <xdr:sp macro="" textlink="">
      <xdr:nvSpPr>
        <xdr:cNvPr id="2" name="Oval 570">
          <a:extLst>
            <a:ext uri="{FF2B5EF4-FFF2-40B4-BE49-F238E27FC236}">
              <a16:creationId xmlns:a16="http://schemas.microsoft.com/office/drawing/2014/main" id="{00000000-0008-0000-0300-000002000000}"/>
            </a:ext>
          </a:extLst>
        </xdr:cNvPr>
        <xdr:cNvSpPr>
          <a:spLocks noChangeArrowheads="1"/>
        </xdr:cNvSpPr>
      </xdr:nvSpPr>
      <xdr:spPr bwMode="auto">
        <a:xfrm>
          <a:off x="95250" y="666750"/>
          <a:ext cx="285750" cy="295275"/>
        </a:xfrm>
        <a:prstGeom prst="ellipse">
          <a:avLst/>
        </a:prstGeom>
        <a:noFill/>
        <a:ln w="6350">
          <a:solidFill>
            <a:srgbClr val="000000"/>
          </a:solidFill>
          <a:round/>
          <a:headEnd/>
          <a:tailEnd/>
        </a:ln>
      </xdr:spPr>
    </xdr:sp>
    <xdr:clientData/>
  </xdr:twoCellAnchor>
  <xdr:twoCellAnchor>
    <xdr:from>
      <xdr:col>24</xdr:col>
      <xdr:colOff>19050</xdr:colOff>
      <xdr:row>4</xdr:row>
      <xdr:rowOff>19050</xdr:rowOff>
    </xdr:from>
    <xdr:to>
      <xdr:col>28</xdr:col>
      <xdr:colOff>0</xdr:colOff>
      <xdr:row>7</xdr:row>
      <xdr:rowOff>0</xdr:rowOff>
    </xdr:to>
    <xdr:sp macro="" textlink="">
      <xdr:nvSpPr>
        <xdr:cNvPr id="3" name="Oval 570">
          <a:extLst>
            <a:ext uri="{FF2B5EF4-FFF2-40B4-BE49-F238E27FC236}">
              <a16:creationId xmlns:a16="http://schemas.microsoft.com/office/drawing/2014/main" id="{00000000-0008-0000-0300-000003000000}"/>
            </a:ext>
          </a:extLst>
        </xdr:cNvPr>
        <xdr:cNvSpPr>
          <a:spLocks noChangeArrowheads="1"/>
        </xdr:cNvSpPr>
      </xdr:nvSpPr>
      <xdr:spPr bwMode="auto">
        <a:xfrm>
          <a:off x="2457450" y="666750"/>
          <a:ext cx="285750" cy="295275"/>
        </a:xfrm>
        <a:prstGeom prst="ellipse">
          <a:avLst/>
        </a:prstGeom>
        <a:noFill/>
        <a:ln w="6350">
          <a:solidFill>
            <a:srgbClr val="000000"/>
          </a:solidFill>
          <a:round/>
          <a:headEnd/>
          <a:tailEnd/>
        </a:ln>
      </xdr:spPr>
    </xdr:sp>
    <xdr:clientData/>
  </xdr:twoCellAnchor>
  <xdr:twoCellAnchor>
    <xdr:from>
      <xdr:col>47</xdr:col>
      <xdr:colOff>19050</xdr:colOff>
      <xdr:row>4</xdr:row>
      <xdr:rowOff>19050</xdr:rowOff>
    </xdr:from>
    <xdr:to>
      <xdr:col>51</xdr:col>
      <xdr:colOff>0</xdr:colOff>
      <xdr:row>7</xdr:row>
      <xdr:rowOff>0</xdr:rowOff>
    </xdr:to>
    <xdr:sp macro="" textlink="">
      <xdr:nvSpPr>
        <xdr:cNvPr id="4" name="Oval 570">
          <a:extLst>
            <a:ext uri="{FF2B5EF4-FFF2-40B4-BE49-F238E27FC236}">
              <a16:creationId xmlns:a16="http://schemas.microsoft.com/office/drawing/2014/main" id="{00000000-0008-0000-0300-000004000000}"/>
            </a:ext>
          </a:extLst>
        </xdr:cNvPr>
        <xdr:cNvSpPr>
          <a:spLocks noChangeArrowheads="1"/>
        </xdr:cNvSpPr>
      </xdr:nvSpPr>
      <xdr:spPr bwMode="auto">
        <a:xfrm>
          <a:off x="4819650" y="666750"/>
          <a:ext cx="285750" cy="295275"/>
        </a:xfrm>
        <a:prstGeom prst="ellipse">
          <a:avLst/>
        </a:prstGeom>
        <a:noFill/>
        <a:ln w="6350">
          <a:solidFill>
            <a:srgbClr val="000000"/>
          </a:solidFill>
          <a:round/>
          <a:headEnd/>
          <a:tailEnd/>
        </a:ln>
      </xdr:spPr>
    </xdr:sp>
    <xdr:clientData/>
  </xdr:twoCellAnchor>
  <xdr:twoCellAnchor>
    <xdr:from>
      <xdr:col>1</xdr:col>
      <xdr:colOff>19050</xdr:colOff>
      <xdr:row>54</xdr:row>
      <xdr:rowOff>19050</xdr:rowOff>
    </xdr:from>
    <xdr:to>
      <xdr:col>5</xdr:col>
      <xdr:colOff>0</xdr:colOff>
      <xdr:row>57</xdr:row>
      <xdr:rowOff>0</xdr:rowOff>
    </xdr:to>
    <xdr:sp macro="" textlink="">
      <xdr:nvSpPr>
        <xdr:cNvPr id="5" name="Oval 570">
          <a:extLst>
            <a:ext uri="{FF2B5EF4-FFF2-40B4-BE49-F238E27FC236}">
              <a16:creationId xmlns:a16="http://schemas.microsoft.com/office/drawing/2014/main" id="{00000000-0008-0000-0300-000005000000}"/>
            </a:ext>
          </a:extLst>
        </xdr:cNvPr>
        <xdr:cNvSpPr>
          <a:spLocks noChangeArrowheads="1"/>
        </xdr:cNvSpPr>
      </xdr:nvSpPr>
      <xdr:spPr bwMode="auto">
        <a:xfrm>
          <a:off x="95250" y="6134100"/>
          <a:ext cx="285750" cy="295275"/>
        </a:xfrm>
        <a:prstGeom prst="ellipse">
          <a:avLst/>
        </a:prstGeom>
        <a:noFill/>
        <a:ln w="6350">
          <a:solidFill>
            <a:srgbClr val="000000"/>
          </a:solidFill>
          <a:round/>
          <a:headEnd/>
          <a:tailEnd/>
        </a:ln>
      </xdr:spPr>
    </xdr:sp>
    <xdr:clientData/>
  </xdr:twoCellAnchor>
  <xdr:twoCellAnchor>
    <xdr:from>
      <xdr:col>24</xdr:col>
      <xdr:colOff>19050</xdr:colOff>
      <xdr:row>54</xdr:row>
      <xdr:rowOff>19050</xdr:rowOff>
    </xdr:from>
    <xdr:to>
      <xdr:col>28</xdr:col>
      <xdr:colOff>0</xdr:colOff>
      <xdr:row>57</xdr:row>
      <xdr:rowOff>0</xdr:rowOff>
    </xdr:to>
    <xdr:sp macro="" textlink="">
      <xdr:nvSpPr>
        <xdr:cNvPr id="6" name="Oval 570">
          <a:extLst>
            <a:ext uri="{FF2B5EF4-FFF2-40B4-BE49-F238E27FC236}">
              <a16:creationId xmlns:a16="http://schemas.microsoft.com/office/drawing/2014/main" id="{00000000-0008-0000-0300-000006000000}"/>
            </a:ext>
          </a:extLst>
        </xdr:cNvPr>
        <xdr:cNvSpPr>
          <a:spLocks noChangeArrowheads="1"/>
        </xdr:cNvSpPr>
      </xdr:nvSpPr>
      <xdr:spPr bwMode="auto">
        <a:xfrm>
          <a:off x="2457450" y="6134100"/>
          <a:ext cx="285750" cy="295275"/>
        </a:xfrm>
        <a:prstGeom prst="ellipse">
          <a:avLst/>
        </a:prstGeom>
        <a:noFill/>
        <a:ln w="6350">
          <a:solidFill>
            <a:srgbClr val="000000"/>
          </a:solidFill>
          <a:round/>
          <a:headEnd/>
          <a:tailEnd/>
        </a:ln>
      </xdr:spPr>
    </xdr:sp>
    <xdr:clientData/>
  </xdr:twoCellAnchor>
  <xdr:twoCellAnchor>
    <xdr:from>
      <xdr:col>47</xdr:col>
      <xdr:colOff>19050</xdr:colOff>
      <xdr:row>54</xdr:row>
      <xdr:rowOff>19050</xdr:rowOff>
    </xdr:from>
    <xdr:to>
      <xdr:col>51</xdr:col>
      <xdr:colOff>0</xdr:colOff>
      <xdr:row>57</xdr:row>
      <xdr:rowOff>0</xdr:rowOff>
    </xdr:to>
    <xdr:sp macro="" textlink="">
      <xdr:nvSpPr>
        <xdr:cNvPr id="7" name="Oval 570">
          <a:extLst>
            <a:ext uri="{FF2B5EF4-FFF2-40B4-BE49-F238E27FC236}">
              <a16:creationId xmlns:a16="http://schemas.microsoft.com/office/drawing/2014/main" id="{00000000-0008-0000-0300-000007000000}"/>
            </a:ext>
          </a:extLst>
        </xdr:cNvPr>
        <xdr:cNvSpPr>
          <a:spLocks noChangeArrowheads="1"/>
        </xdr:cNvSpPr>
      </xdr:nvSpPr>
      <xdr:spPr bwMode="auto">
        <a:xfrm>
          <a:off x="4819650" y="6134100"/>
          <a:ext cx="285750" cy="295275"/>
        </a:xfrm>
        <a:prstGeom prst="ellipse">
          <a:avLst/>
        </a:prstGeom>
        <a:noFill/>
        <a:ln w="6350">
          <a:solidFill>
            <a:srgbClr val="000000"/>
          </a:solidFill>
          <a:round/>
          <a:headEnd/>
          <a:tailEnd/>
        </a:ln>
      </xdr:spPr>
    </xdr:sp>
    <xdr:clientData/>
  </xdr:twoCellAnchor>
  <xdr:twoCellAnchor>
    <xdr:from>
      <xdr:col>1</xdr:col>
      <xdr:colOff>19050</xdr:colOff>
      <xdr:row>4</xdr:row>
      <xdr:rowOff>19050</xdr:rowOff>
    </xdr:from>
    <xdr:to>
      <xdr:col>5</xdr:col>
      <xdr:colOff>0</xdr:colOff>
      <xdr:row>7</xdr:row>
      <xdr:rowOff>0</xdr:rowOff>
    </xdr:to>
    <xdr:sp macro="" textlink="">
      <xdr:nvSpPr>
        <xdr:cNvPr id="8" name="Oval 570">
          <a:extLst>
            <a:ext uri="{FF2B5EF4-FFF2-40B4-BE49-F238E27FC236}">
              <a16:creationId xmlns:a16="http://schemas.microsoft.com/office/drawing/2014/main" id="{00000000-0008-0000-0300-000008000000}"/>
            </a:ext>
          </a:extLst>
        </xdr:cNvPr>
        <xdr:cNvSpPr>
          <a:spLocks noChangeArrowheads="1"/>
        </xdr:cNvSpPr>
      </xdr:nvSpPr>
      <xdr:spPr bwMode="auto">
        <a:xfrm>
          <a:off x="95250" y="666750"/>
          <a:ext cx="285750" cy="295275"/>
        </a:xfrm>
        <a:prstGeom prst="ellipse">
          <a:avLst/>
        </a:prstGeom>
        <a:noFill/>
        <a:ln w="6350">
          <a:solidFill>
            <a:srgbClr val="000000"/>
          </a:solidFill>
          <a:round/>
          <a:headEnd/>
          <a:tailEnd/>
        </a:ln>
      </xdr:spPr>
    </xdr:sp>
    <xdr:clientData/>
  </xdr:twoCellAnchor>
  <xdr:twoCellAnchor>
    <xdr:from>
      <xdr:col>24</xdr:col>
      <xdr:colOff>19050</xdr:colOff>
      <xdr:row>4</xdr:row>
      <xdr:rowOff>19050</xdr:rowOff>
    </xdr:from>
    <xdr:to>
      <xdr:col>28</xdr:col>
      <xdr:colOff>0</xdr:colOff>
      <xdr:row>7</xdr:row>
      <xdr:rowOff>0</xdr:rowOff>
    </xdr:to>
    <xdr:sp macro="" textlink="">
      <xdr:nvSpPr>
        <xdr:cNvPr id="9" name="Oval 570">
          <a:extLst>
            <a:ext uri="{FF2B5EF4-FFF2-40B4-BE49-F238E27FC236}">
              <a16:creationId xmlns:a16="http://schemas.microsoft.com/office/drawing/2014/main" id="{00000000-0008-0000-0300-000009000000}"/>
            </a:ext>
          </a:extLst>
        </xdr:cNvPr>
        <xdr:cNvSpPr>
          <a:spLocks noChangeArrowheads="1"/>
        </xdr:cNvSpPr>
      </xdr:nvSpPr>
      <xdr:spPr bwMode="auto">
        <a:xfrm>
          <a:off x="2457450" y="666750"/>
          <a:ext cx="285750" cy="295275"/>
        </a:xfrm>
        <a:prstGeom prst="ellipse">
          <a:avLst/>
        </a:prstGeom>
        <a:noFill/>
        <a:ln w="6350">
          <a:solidFill>
            <a:srgbClr val="000000"/>
          </a:solidFill>
          <a:round/>
          <a:headEnd/>
          <a:tailEnd/>
        </a:ln>
      </xdr:spPr>
    </xdr:sp>
    <xdr:clientData/>
  </xdr:twoCellAnchor>
  <xdr:twoCellAnchor>
    <xdr:from>
      <xdr:col>47</xdr:col>
      <xdr:colOff>19050</xdr:colOff>
      <xdr:row>4</xdr:row>
      <xdr:rowOff>19050</xdr:rowOff>
    </xdr:from>
    <xdr:to>
      <xdr:col>51</xdr:col>
      <xdr:colOff>0</xdr:colOff>
      <xdr:row>7</xdr:row>
      <xdr:rowOff>0</xdr:rowOff>
    </xdr:to>
    <xdr:sp macro="" textlink="">
      <xdr:nvSpPr>
        <xdr:cNvPr id="10" name="Oval 570">
          <a:extLst>
            <a:ext uri="{FF2B5EF4-FFF2-40B4-BE49-F238E27FC236}">
              <a16:creationId xmlns:a16="http://schemas.microsoft.com/office/drawing/2014/main" id="{00000000-0008-0000-0300-00000A000000}"/>
            </a:ext>
          </a:extLst>
        </xdr:cNvPr>
        <xdr:cNvSpPr>
          <a:spLocks noChangeArrowheads="1"/>
        </xdr:cNvSpPr>
      </xdr:nvSpPr>
      <xdr:spPr bwMode="auto">
        <a:xfrm>
          <a:off x="4819650" y="666750"/>
          <a:ext cx="285750" cy="295275"/>
        </a:xfrm>
        <a:prstGeom prst="ellipse">
          <a:avLst/>
        </a:prstGeom>
        <a:noFill/>
        <a:ln w="6350">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596900</xdr:colOff>
      <xdr:row>3</xdr:row>
      <xdr:rowOff>79375</xdr:rowOff>
    </xdr:from>
    <xdr:to>
      <xdr:col>7</xdr:col>
      <xdr:colOff>459740</xdr:colOff>
      <xdr:row>3</xdr:row>
      <xdr:rowOff>313690</xdr:rowOff>
    </xdr:to>
    <xdr:sp macro="" textlink="">
      <xdr:nvSpPr>
        <xdr:cNvPr id="2" name="円/楕円 2">
          <a:extLst>
            <a:ext uri="{FF2B5EF4-FFF2-40B4-BE49-F238E27FC236}">
              <a16:creationId xmlns:a16="http://schemas.microsoft.com/office/drawing/2014/main" id="{00000000-0008-0000-0400-000002000000}"/>
            </a:ext>
          </a:extLst>
        </xdr:cNvPr>
        <xdr:cNvSpPr/>
      </xdr:nvSpPr>
      <xdr:spPr>
        <a:xfrm>
          <a:off x="4603750" y="1031875"/>
          <a:ext cx="472440" cy="2343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S142"/>
  <sheetViews>
    <sheetView zoomScale="80" zoomScaleNormal="80" workbookViewId="0">
      <pane xSplit="2" ySplit="2" topLeftCell="C57" activePane="bottomRight" state="frozen"/>
      <selection pane="topRight" activeCell="C1" sqref="C1"/>
      <selection pane="bottomLeft" activeCell="A3" sqref="A3"/>
      <selection pane="bottomRight" activeCell="B57" sqref="B57:M57"/>
    </sheetView>
  </sheetViews>
  <sheetFormatPr defaultColWidth="9" defaultRowHeight="14"/>
  <cols>
    <col min="1" max="1" width="3.81640625" style="52" bestFit="1" customWidth="1"/>
    <col min="2" max="2" width="21.26953125" style="52" customWidth="1"/>
    <col min="3" max="4" width="13.453125" style="56" customWidth="1"/>
    <col min="5" max="6" width="11.453125" style="52" customWidth="1"/>
    <col min="7" max="8" width="16.7265625" style="52" customWidth="1"/>
    <col min="9" max="9" width="16.1796875" style="52" customWidth="1"/>
    <col min="10" max="10" width="20.1796875" style="52" bestFit="1" customWidth="1"/>
    <col min="11" max="11" width="12.81640625" style="52" customWidth="1"/>
    <col min="12" max="12" width="20.1796875" style="52" customWidth="1"/>
    <col min="13" max="14" width="13.7265625" style="52" bestFit="1" customWidth="1"/>
    <col min="15" max="16384" width="9" style="52"/>
  </cols>
  <sheetData>
    <row r="1" spans="1:19" ht="27" customHeight="1">
      <c r="A1" s="152" t="s">
        <v>0</v>
      </c>
      <c r="B1" s="152"/>
      <c r="C1" s="149"/>
      <c r="D1" s="150"/>
      <c r="E1" s="150"/>
      <c r="F1" s="151"/>
      <c r="G1" s="52" t="s">
        <v>1</v>
      </c>
    </row>
    <row r="2" spans="1:19" ht="19">
      <c r="A2" s="154"/>
      <c r="B2" s="154"/>
      <c r="C2" s="54" t="s">
        <v>2</v>
      </c>
      <c r="D2" s="54" t="s">
        <v>3</v>
      </c>
      <c r="E2" s="147" t="s">
        <v>4</v>
      </c>
      <c r="F2" s="148"/>
      <c r="G2" s="53" t="s">
        <v>5</v>
      </c>
      <c r="H2" s="53"/>
    </row>
    <row r="3" spans="1:19">
      <c r="A3" s="147" t="s">
        <v>6</v>
      </c>
      <c r="B3" s="147"/>
      <c r="C3" s="54" t="str">
        <f>IFERROR(VLOOKUP($A3,$B$63:$N$142,2,FALSE),"")</f>
        <v/>
      </c>
      <c r="D3" s="54" t="str">
        <f>IFERROR(VLOOKUP($A3,$B$63:$N$142,3,FALSE),"")</f>
        <v/>
      </c>
      <c r="E3" s="147" t="str">
        <f>IF(C:C="","",C:C&amp;"　"&amp;D:D)</f>
        <v/>
      </c>
      <c r="F3" s="148"/>
      <c r="G3" s="52" t="s">
        <v>7</v>
      </c>
      <c r="L3" s="55"/>
    </row>
    <row r="4" spans="1:19">
      <c r="A4" s="152" t="s">
        <v>8</v>
      </c>
      <c r="B4" s="152"/>
      <c r="C4" s="143"/>
      <c r="D4" s="143"/>
      <c r="E4" s="147" t="str">
        <f>IF(C:C="","",C:C&amp;"　"&amp;D:D)</f>
        <v/>
      </c>
      <c r="F4" s="148"/>
      <c r="G4" s="52" t="s">
        <v>9</v>
      </c>
      <c r="L4" s="55"/>
    </row>
    <row r="5" spans="1:19">
      <c r="A5" s="147" t="s">
        <v>10</v>
      </c>
      <c r="B5" s="147"/>
      <c r="C5" s="54" t="str">
        <f>IFERROR(VLOOKUP($A5,$B$63:$N$142,2,FALSE),"")</f>
        <v/>
      </c>
      <c r="D5" s="54" t="str">
        <f>IFERROR(VLOOKUP($A5,$B$63:$N$142,3,FALSE),"")</f>
        <v/>
      </c>
      <c r="E5" s="147" t="str">
        <f>IF(C:C="","",C:C&amp;"　"&amp;D:D)</f>
        <v/>
      </c>
      <c r="F5" s="148"/>
      <c r="G5" s="52" t="s">
        <v>11</v>
      </c>
    </row>
    <row r="6" spans="1:19">
      <c r="A6" s="153" t="s">
        <v>12</v>
      </c>
      <c r="B6" s="153"/>
      <c r="C6" s="54" t="str">
        <f>IFERROR(VLOOKUP($A6,$B$63:$N$142,2,FALSE),"")</f>
        <v/>
      </c>
      <c r="D6" s="54" t="str">
        <f>IFERROR(VLOOKUP($A6,$B$63:$N$142,3,FALSE),"")</f>
        <v/>
      </c>
      <c r="E6" s="147" t="str">
        <f>IF(C:C="","",C:C&amp;"　"&amp;D:D)</f>
        <v/>
      </c>
      <c r="F6" s="148"/>
      <c r="G6" s="52" t="s">
        <v>13</v>
      </c>
      <c r="L6" s="57"/>
    </row>
    <row r="7" spans="1:19" s="58" customFormat="1">
      <c r="A7" s="58">
        <v>1</v>
      </c>
      <c r="B7" s="58">
        <v>2</v>
      </c>
      <c r="C7" s="58">
        <v>3</v>
      </c>
      <c r="D7" s="58">
        <v>4</v>
      </c>
      <c r="E7" s="58">
        <v>5</v>
      </c>
      <c r="F7" s="58">
        <v>6</v>
      </c>
      <c r="G7" s="58">
        <v>7</v>
      </c>
      <c r="H7" s="58">
        <v>8</v>
      </c>
      <c r="I7" s="58">
        <v>9</v>
      </c>
      <c r="J7" s="58">
        <v>10</v>
      </c>
      <c r="K7" s="58">
        <v>11</v>
      </c>
      <c r="L7" s="58">
        <v>12</v>
      </c>
      <c r="M7" s="58">
        <v>13</v>
      </c>
      <c r="N7" s="58">
        <v>14</v>
      </c>
      <c r="O7" s="58">
        <v>15</v>
      </c>
      <c r="P7" s="58">
        <v>16</v>
      </c>
      <c r="Q7" s="58">
        <v>17</v>
      </c>
      <c r="R7" s="58">
        <v>18</v>
      </c>
    </row>
    <row r="8" spans="1:19" s="60" customFormat="1" ht="28">
      <c r="A8" s="54" t="s">
        <v>14</v>
      </c>
      <c r="B8" s="69" t="s">
        <v>15</v>
      </c>
      <c r="C8" s="59" t="s">
        <v>16</v>
      </c>
      <c r="D8" s="54" t="s">
        <v>17</v>
      </c>
      <c r="E8" s="54" t="s">
        <v>2</v>
      </c>
      <c r="F8" s="54" t="s">
        <v>3</v>
      </c>
      <c r="G8" s="54" t="s">
        <v>18</v>
      </c>
      <c r="H8" s="54" t="s">
        <v>19</v>
      </c>
      <c r="I8" s="54" t="s">
        <v>4</v>
      </c>
      <c r="J8" s="54" t="s">
        <v>20</v>
      </c>
      <c r="K8" s="54" t="s">
        <v>21</v>
      </c>
      <c r="L8" s="69" t="s">
        <v>22</v>
      </c>
      <c r="M8" s="54" t="s">
        <v>23</v>
      </c>
    </row>
    <row r="9" spans="1:19">
      <c r="A9" s="61">
        <v>1</v>
      </c>
      <c r="B9" s="64" t="str">
        <f>IFERROR(SMALL($B$63:$B$142,A9),"")</f>
        <v/>
      </c>
      <c r="C9" s="51"/>
      <c r="D9" s="64" t="str">
        <f t="shared" ref="D9:D22" si="0">IF(AND(B:B="",C:C=""),"",IF(C:C="",B:B,VLOOKUP($B9,$C$25:$D$54,2,FALSE)))</f>
        <v/>
      </c>
      <c r="E9" s="54" t="str">
        <f t="shared" ref="E9:E22" si="1">IF($B9="","",IFERROR(VLOOKUP($B9,$B$63:$N$142,C$58,FALSE),""))</f>
        <v/>
      </c>
      <c r="F9" s="54" t="str">
        <f t="shared" ref="F9:F22" si="2">IF($B9="","",IFERROR(VLOOKUP($B9,$B$63:$N$142,D$58,FALSE),""))</f>
        <v/>
      </c>
      <c r="G9" s="54" t="str">
        <f t="shared" ref="G9:G22" si="3">IF($B9="","",IFERROR(VLOOKUP($B9,$B$63:$N$142,E$58,FALSE),""))</f>
        <v/>
      </c>
      <c r="H9" s="54" t="str">
        <f t="shared" ref="H9:H22" si="4">IF($B9="","",IFERROR(VLOOKUP($B9,$B$63:$N$142,F$58,FALSE),""))</f>
        <v/>
      </c>
      <c r="I9" s="129" t="str">
        <f t="shared" ref="I9:I22" si="5">IF(D:D="","",E:E&amp;"　"&amp;F:F)</f>
        <v/>
      </c>
      <c r="J9" s="129" t="str">
        <f t="shared" ref="J9:J22" si="6">IF(E:E="","",G:G&amp;"　"&amp;H:H)</f>
        <v/>
      </c>
      <c r="K9" s="54" t="str">
        <f>IF($B9="","",IFERROR(VLOOKUP($B9,$B$63:$N$142,$M$58,FALSE),""))</f>
        <v/>
      </c>
      <c r="L9" s="130" t="str">
        <f t="shared" ref="L9:L22" si="7">IF($B9="","",IFERROR(VLOOKUP($B9,$B$63:$N$142,$I$58,FALSE),""))</f>
        <v/>
      </c>
      <c r="M9" s="54" t="str">
        <f>IF($B9="","",IFERROR(VLOOKUP($B9,$B$63:$L$142,$L$58,FALSE),""))</f>
        <v/>
      </c>
      <c r="S9" s="52" t="s">
        <v>24</v>
      </c>
    </row>
    <row r="10" spans="1:19">
      <c r="A10" s="61">
        <v>2</v>
      </c>
      <c r="B10" s="64" t="str">
        <f t="shared" ref="B10:B22" si="8">IFERROR(SMALL($B$63:$B$142,A10),"")</f>
        <v/>
      </c>
      <c r="C10" s="51"/>
      <c r="D10" s="64" t="str">
        <f t="shared" si="0"/>
        <v/>
      </c>
      <c r="E10" s="54" t="str">
        <f t="shared" si="1"/>
        <v/>
      </c>
      <c r="F10" s="54" t="str">
        <f t="shared" si="2"/>
        <v/>
      </c>
      <c r="G10" s="54" t="str">
        <f t="shared" si="3"/>
        <v/>
      </c>
      <c r="H10" s="54" t="str">
        <f t="shared" si="4"/>
        <v/>
      </c>
      <c r="I10" s="129" t="str">
        <f t="shared" si="5"/>
        <v/>
      </c>
      <c r="J10" s="129" t="str">
        <f t="shared" si="6"/>
        <v/>
      </c>
      <c r="K10" s="54" t="str">
        <f t="shared" ref="K10:K22" si="9">IF($B10="","",IFERROR(VLOOKUP($B10,$B$63:$N$142,$M$58,FALSE),""))</f>
        <v/>
      </c>
      <c r="L10" s="130" t="str">
        <f t="shared" si="7"/>
        <v/>
      </c>
      <c r="M10" s="54" t="str">
        <f t="shared" ref="M10:M22" si="10">IF($B10="","",IFERROR(VLOOKUP($B10,$B$63:$L$142,$L$58,FALSE),""))</f>
        <v/>
      </c>
    </row>
    <row r="11" spans="1:19">
      <c r="A11" s="61">
        <v>3</v>
      </c>
      <c r="B11" s="64" t="str">
        <f t="shared" si="8"/>
        <v/>
      </c>
      <c r="C11" s="51"/>
      <c r="D11" s="64" t="str">
        <f t="shared" si="0"/>
        <v/>
      </c>
      <c r="E11" s="54" t="str">
        <f t="shared" si="1"/>
        <v/>
      </c>
      <c r="F11" s="54" t="str">
        <f t="shared" si="2"/>
        <v/>
      </c>
      <c r="G11" s="54" t="str">
        <f t="shared" si="3"/>
        <v/>
      </c>
      <c r="H11" s="54" t="str">
        <f t="shared" si="4"/>
        <v/>
      </c>
      <c r="I11" s="129" t="str">
        <f t="shared" si="5"/>
        <v/>
      </c>
      <c r="J11" s="129" t="str">
        <f t="shared" si="6"/>
        <v/>
      </c>
      <c r="K11" s="54" t="str">
        <f t="shared" si="9"/>
        <v/>
      </c>
      <c r="L11" s="130" t="str">
        <f t="shared" si="7"/>
        <v/>
      </c>
      <c r="M11" s="54" t="str">
        <f t="shared" si="10"/>
        <v/>
      </c>
    </row>
    <row r="12" spans="1:19">
      <c r="A12" s="61">
        <v>4</v>
      </c>
      <c r="B12" s="64" t="str">
        <f t="shared" si="8"/>
        <v/>
      </c>
      <c r="C12" s="51"/>
      <c r="D12" s="64" t="str">
        <f t="shared" si="0"/>
        <v/>
      </c>
      <c r="E12" s="54" t="str">
        <f t="shared" si="1"/>
        <v/>
      </c>
      <c r="F12" s="54" t="str">
        <f t="shared" si="2"/>
        <v/>
      </c>
      <c r="G12" s="54" t="str">
        <f t="shared" si="3"/>
        <v/>
      </c>
      <c r="H12" s="54" t="str">
        <f t="shared" si="4"/>
        <v/>
      </c>
      <c r="I12" s="129" t="str">
        <f t="shared" si="5"/>
        <v/>
      </c>
      <c r="J12" s="129" t="str">
        <f t="shared" si="6"/>
        <v/>
      </c>
      <c r="K12" s="54" t="str">
        <f t="shared" si="9"/>
        <v/>
      </c>
      <c r="L12" s="130" t="str">
        <f t="shared" si="7"/>
        <v/>
      </c>
      <c r="M12" s="54" t="str">
        <f t="shared" si="10"/>
        <v/>
      </c>
    </row>
    <row r="13" spans="1:19">
      <c r="A13" s="61">
        <v>5</v>
      </c>
      <c r="B13" s="64" t="str">
        <f t="shared" si="8"/>
        <v/>
      </c>
      <c r="C13" s="51"/>
      <c r="D13" s="64" t="str">
        <f t="shared" si="0"/>
        <v/>
      </c>
      <c r="E13" s="54" t="str">
        <f t="shared" si="1"/>
        <v/>
      </c>
      <c r="F13" s="54" t="str">
        <f t="shared" si="2"/>
        <v/>
      </c>
      <c r="G13" s="54" t="str">
        <f t="shared" si="3"/>
        <v/>
      </c>
      <c r="H13" s="54" t="str">
        <f t="shared" si="4"/>
        <v/>
      </c>
      <c r="I13" s="129" t="str">
        <f t="shared" si="5"/>
        <v/>
      </c>
      <c r="J13" s="129" t="str">
        <f t="shared" si="6"/>
        <v/>
      </c>
      <c r="K13" s="54" t="str">
        <f t="shared" si="9"/>
        <v/>
      </c>
      <c r="L13" s="130" t="str">
        <f t="shared" si="7"/>
        <v/>
      </c>
      <c r="M13" s="54" t="str">
        <f t="shared" si="10"/>
        <v/>
      </c>
    </row>
    <row r="14" spans="1:19">
      <c r="A14" s="61">
        <v>6</v>
      </c>
      <c r="B14" s="64" t="str">
        <f t="shared" si="8"/>
        <v/>
      </c>
      <c r="C14" s="51"/>
      <c r="D14" s="64" t="str">
        <f t="shared" si="0"/>
        <v/>
      </c>
      <c r="E14" s="54" t="str">
        <f t="shared" si="1"/>
        <v/>
      </c>
      <c r="F14" s="54" t="str">
        <f t="shared" si="2"/>
        <v/>
      </c>
      <c r="G14" s="54" t="str">
        <f t="shared" si="3"/>
        <v/>
      </c>
      <c r="H14" s="54" t="str">
        <f t="shared" si="4"/>
        <v/>
      </c>
      <c r="I14" s="129" t="str">
        <f t="shared" si="5"/>
        <v/>
      </c>
      <c r="J14" s="129" t="str">
        <f t="shared" si="6"/>
        <v/>
      </c>
      <c r="K14" s="54" t="str">
        <f t="shared" si="9"/>
        <v/>
      </c>
      <c r="L14" s="130" t="str">
        <f t="shared" si="7"/>
        <v/>
      </c>
      <c r="M14" s="54" t="str">
        <f t="shared" si="10"/>
        <v/>
      </c>
    </row>
    <row r="15" spans="1:19">
      <c r="A15" s="61">
        <v>7</v>
      </c>
      <c r="B15" s="64" t="str">
        <f t="shared" si="8"/>
        <v/>
      </c>
      <c r="C15" s="51"/>
      <c r="D15" s="64" t="str">
        <f t="shared" si="0"/>
        <v/>
      </c>
      <c r="E15" s="54" t="str">
        <f t="shared" si="1"/>
        <v/>
      </c>
      <c r="F15" s="54" t="str">
        <f t="shared" si="2"/>
        <v/>
      </c>
      <c r="G15" s="54" t="str">
        <f t="shared" si="3"/>
        <v/>
      </c>
      <c r="H15" s="54" t="str">
        <f t="shared" si="4"/>
        <v/>
      </c>
      <c r="I15" s="129" t="str">
        <f t="shared" si="5"/>
        <v/>
      </c>
      <c r="J15" s="129" t="str">
        <f t="shared" si="6"/>
        <v/>
      </c>
      <c r="K15" s="54" t="str">
        <f t="shared" si="9"/>
        <v/>
      </c>
      <c r="L15" s="130" t="str">
        <f t="shared" si="7"/>
        <v/>
      </c>
      <c r="M15" s="54" t="str">
        <f t="shared" si="10"/>
        <v/>
      </c>
    </row>
    <row r="16" spans="1:19">
      <c r="A16" s="61">
        <v>8</v>
      </c>
      <c r="B16" s="64" t="str">
        <f t="shared" si="8"/>
        <v/>
      </c>
      <c r="C16" s="51"/>
      <c r="D16" s="64" t="str">
        <f t="shared" si="0"/>
        <v/>
      </c>
      <c r="E16" s="54" t="str">
        <f t="shared" si="1"/>
        <v/>
      </c>
      <c r="F16" s="54" t="str">
        <f t="shared" si="2"/>
        <v/>
      </c>
      <c r="G16" s="54" t="str">
        <f t="shared" si="3"/>
        <v/>
      </c>
      <c r="H16" s="54" t="str">
        <f t="shared" si="4"/>
        <v/>
      </c>
      <c r="I16" s="129" t="str">
        <f t="shared" si="5"/>
        <v/>
      </c>
      <c r="J16" s="129" t="str">
        <f t="shared" si="6"/>
        <v/>
      </c>
      <c r="K16" s="54" t="str">
        <f t="shared" si="9"/>
        <v/>
      </c>
      <c r="L16" s="130" t="str">
        <f t="shared" si="7"/>
        <v/>
      </c>
      <c r="M16" s="54" t="str">
        <f t="shared" si="10"/>
        <v/>
      </c>
    </row>
    <row r="17" spans="1:14">
      <c r="A17" s="61">
        <v>9</v>
      </c>
      <c r="B17" s="64" t="str">
        <f t="shared" si="8"/>
        <v/>
      </c>
      <c r="C17" s="51"/>
      <c r="D17" s="64" t="str">
        <f t="shared" si="0"/>
        <v/>
      </c>
      <c r="E17" s="54" t="str">
        <f t="shared" si="1"/>
        <v/>
      </c>
      <c r="F17" s="54" t="str">
        <f t="shared" si="2"/>
        <v/>
      </c>
      <c r="G17" s="54" t="str">
        <f t="shared" si="3"/>
        <v/>
      </c>
      <c r="H17" s="54" t="str">
        <f t="shared" si="4"/>
        <v/>
      </c>
      <c r="I17" s="129" t="str">
        <f t="shared" si="5"/>
        <v/>
      </c>
      <c r="J17" s="129" t="str">
        <f t="shared" si="6"/>
        <v/>
      </c>
      <c r="K17" s="54" t="str">
        <f t="shared" si="9"/>
        <v/>
      </c>
      <c r="L17" s="130" t="str">
        <f t="shared" si="7"/>
        <v/>
      </c>
      <c r="M17" s="54" t="str">
        <f t="shared" si="10"/>
        <v/>
      </c>
    </row>
    <row r="18" spans="1:14">
      <c r="A18" s="61">
        <v>10</v>
      </c>
      <c r="B18" s="64" t="str">
        <f t="shared" si="8"/>
        <v/>
      </c>
      <c r="C18" s="51"/>
      <c r="D18" s="64" t="str">
        <f t="shared" si="0"/>
        <v/>
      </c>
      <c r="E18" s="54" t="str">
        <f t="shared" si="1"/>
        <v/>
      </c>
      <c r="F18" s="54" t="str">
        <f t="shared" si="2"/>
        <v/>
      </c>
      <c r="G18" s="54" t="str">
        <f t="shared" si="3"/>
        <v/>
      </c>
      <c r="H18" s="54" t="str">
        <f t="shared" si="4"/>
        <v/>
      </c>
      <c r="I18" s="129" t="str">
        <f t="shared" si="5"/>
        <v/>
      </c>
      <c r="J18" s="129" t="str">
        <f t="shared" si="6"/>
        <v/>
      </c>
      <c r="K18" s="54" t="str">
        <f t="shared" si="9"/>
        <v/>
      </c>
      <c r="L18" s="130" t="str">
        <f t="shared" si="7"/>
        <v/>
      </c>
      <c r="M18" s="54" t="str">
        <f t="shared" si="10"/>
        <v/>
      </c>
    </row>
    <row r="19" spans="1:14">
      <c r="A19" s="61">
        <v>11</v>
      </c>
      <c r="B19" s="64" t="str">
        <f t="shared" si="8"/>
        <v/>
      </c>
      <c r="C19" s="51"/>
      <c r="D19" s="64" t="str">
        <f t="shared" si="0"/>
        <v/>
      </c>
      <c r="E19" s="54" t="str">
        <f t="shared" si="1"/>
        <v/>
      </c>
      <c r="F19" s="54" t="str">
        <f t="shared" si="2"/>
        <v/>
      </c>
      <c r="G19" s="54" t="str">
        <f t="shared" si="3"/>
        <v/>
      </c>
      <c r="H19" s="54" t="str">
        <f t="shared" si="4"/>
        <v/>
      </c>
      <c r="I19" s="129" t="str">
        <f t="shared" si="5"/>
        <v/>
      </c>
      <c r="J19" s="129" t="str">
        <f t="shared" si="6"/>
        <v/>
      </c>
      <c r="K19" s="54" t="str">
        <f t="shared" si="9"/>
        <v/>
      </c>
      <c r="L19" s="130" t="str">
        <f t="shared" si="7"/>
        <v/>
      </c>
      <c r="M19" s="54" t="str">
        <f t="shared" si="10"/>
        <v/>
      </c>
    </row>
    <row r="20" spans="1:14">
      <c r="A20" s="61">
        <v>12</v>
      </c>
      <c r="B20" s="64" t="str">
        <f t="shared" si="8"/>
        <v/>
      </c>
      <c r="C20" s="51"/>
      <c r="D20" s="64" t="str">
        <f t="shared" si="0"/>
        <v/>
      </c>
      <c r="E20" s="54" t="str">
        <f t="shared" si="1"/>
        <v/>
      </c>
      <c r="F20" s="54" t="str">
        <f t="shared" si="2"/>
        <v/>
      </c>
      <c r="G20" s="54" t="str">
        <f t="shared" si="3"/>
        <v/>
      </c>
      <c r="H20" s="54" t="str">
        <f t="shared" si="4"/>
        <v/>
      </c>
      <c r="I20" s="129" t="str">
        <f t="shared" si="5"/>
        <v/>
      </c>
      <c r="J20" s="129" t="str">
        <f t="shared" si="6"/>
        <v/>
      </c>
      <c r="K20" s="54" t="str">
        <f t="shared" si="9"/>
        <v/>
      </c>
      <c r="L20" s="130" t="str">
        <f t="shared" si="7"/>
        <v/>
      </c>
      <c r="M20" s="54" t="str">
        <f t="shared" si="10"/>
        <v/>
      </c>
    </row>
    <row r="21" spans="1:14">
      <c r="A21" s="61">
        <v>13</v>
      </c>
      <c r="B21" s="64" t="str">
        <f t="shared" si="8"/>
        <v/>
      </c>
      <c r="C21" s="51"/>
      <c r="D21" s="64" t="str">
        <f t="shared" si="0"/>
        <v/>
      </c>
      <c r="E21" s="54" t="str">
        <f t="shared" si="1"/>
        <v/>
      </c>
      <c r="F21" s="54" t="str">
        <f t="shared" si="2"/>
        <v/>
      </c>
      <c r="G21" s="54" t="str">
        <f t="shared" si="3"/>
        <v/>
      </c>
      <c r="H21" s="54" t="str">
        <f t="shared" si="4"/>
        <v/>
      </c>
      <c r="I21" s="129" t="str">
        <f t="shared" si="5"/>
        <v/>
      </c>
      <c r="J21" s="129" t="str">
        <f t="shared" si="6"/>
        <v/>
      </c>
      <c r="K21" s="54" t="str">
        <f t="shared" si="9"/>
        <v/>
      </c>
      <c r="L21" s="130" t="str">
        <f t="shared" si="7"/>
        <v/>
      </c>
      <c r="M21" s="54" t="str">
        <f t="shared" si="10"/>
        <v/>
      </c>
    </row>
    <row r="22" spans="1:14">
      <c r="A22" s="61">
        <v>14</v>
      </c>
      <c r="B22" s="64" t="str">
        <f t="shared" si="8"/>
        <v/>
      </c>
      <c r="C22" s="51"/>
      <c r="D22" s="64" t="str">
        <f t="shared" si="0"/>
        <v/>
      </c>
      <c r="E22" s="54" t="str">
        <f t="shared" si="1"/>
        <v/>
      </c>
      <c r="F22" s="54" t="str">
        <f t="shared" si="2"/>
        <v/>
      </c>
      <c r="G22" s="54" t="str">
        <f t="shared" si="3"/>
        <v/>
      </c>
      <c r="H22" s="54" t="str">
        <f t="shared" si="4"/>
        <v/>
      </c>
      <c r="I22" s="129" t="str">
        <f t="shared" si="5"/>
        <v/>
      </c>
      <c r="J22" s="129" t="str">
        <f t="shared" si="6"/>
        <v/>
      </c>
      <c r="K22" s="54" t="str">
        <f t="shared" si="9"/>
        <v/>
      </c>
      <c r="L22" s="130" t="str">
        <f t="shared" si="7"/>
        <v/>
      </c>
      <c r="M22" s="54" t="str">
        <f t="shared" si="10"/>
        <v/>
      </c>
    </row>
    <row r="23" spans="1:14">
      <c r="B23" s="56"/>
      <c r="C23" s="52"/>
      <c r="D23" s="52"/>
      <c r="K23" s="62" t="s">
        <v>25</v>
      </c>
      <c r="L23" s="55"/>
      <c r="M23" s="62" t="s">
        <v>25</v>
      </c>
    </row>
    <row r="24" spans="1:14">
      <c r="C24" s="52"/>
      <c r="D24" s="52"/>
      <c r="L24" s="55"/>
      <c r="N24" s="146"/>
    </row>
    <row r="25" spans="1:14" ht="14.25" hidden="1" customHeight="1">
      <c r="C25" s="52">
        <v>1</v>
      </c>
      <c r="D25" s="52" t="s">
        <v>26</v>
      </c>
      <c r="L25" s="55"/>
      <c r="N25" s="146"/>
    </row>
    <row r="26" spans="1:14" ht="14.25" hidden="1" customHeight="1">
      <c r="C26" s="52">
        <v>2</v>
      </c>
      <c r="D26" s="52" t="s">
        <v>27</v>
      </c>
      <c r="L26" s="55"/>
    </row>
    <row r="27" spans="1:14" ht="14.25" hidden="1" customHeight="1">
      <c r="C27" s="52">
        <v>3</v>
      </c>
      <c r="D27" s="52" t="s">
        <v>28</v>
      </c>
      <c r="L27" s="55"/>
    </row>
    <row r="28" spans="1:14" ht="14.25" hidden="1" customHeight="1">
      <c r="C28" s="52">
        <v>4</v>
      </c>
      <c r="D28" s="52" t="s">
        <v>29</v>
      </c>
      <c r="L28" s="55"/>
    </row>
    <row r="29" spans="1:14" ht="14.25" hidden="1" customHeight="1">
      <c r="C29" s="52">
        <v>5</v>
      </c>
      <c r="D29" s="52" t="s">
        <v>30</v>
      </c>
      <c r="L29" s="55"/>
    </row>
    <row r="30" spans="1:14" ht="14.25" hidden="1" customHeight="1">
      <c r="C30" s="52">
        <v>6</v>
      </c>
      <c r="D30" s="52" t="s">
        <v>31</v>
      </c>
      <c r="L30" s="55"/>
    </row>
    <row r="31" spans="1:14" ht="14.25" hidden="1" customHeight="1">
      <c r="C31" s="52">
        <v>7</v>
      </c>
      <c r="D31" s="52" t="s">
        <v>32</v>
      </c>
      <c r="L31" s="55"/>
    </row>
    <row r="32" spans="1:14" ht="14.25" hidden="1" customHeight="1">
      <c r="C32" s="52">
        <v>8</v>
      </c>
      <c r="D32" s="52" t="s">
        <v>33</v>
      </c>
      <c r="L32" s="55"/>
    </row>
    <row r="33" spans="3:12" ht="14.25" hidden="1" customHeight="1">
      <c r="C33" s="52">
        <v>9</v>
      </c>
      <c r="D33" s="52" t="s">
        <v>34</v>
      </c>
      <c r="L33" s="55"/>
    </row>
    <row r="34" spans="3:12" ht="14.25" hidden="1" customHeight="1">
      <c r="C34" s="52">
        <v>10</v>
      </c>
      <c r="D34" s="52" t="s">
        <v>35</v>
      </c>
      <c r="L34" s="55"/>
    </row>
    <row r="35" spans="3:12" ht="14.25" hidden="1" customHeight="1">
      <c r="C35" s="52">
        <v>11</v>
      </c>
      <c r="D35" s="52" t="s">
        <v>36</v>
      </c>
      <c r="L35" s="55"/>
    </row>
    <row r="36" spans="3:12" ht="14.25" hidden="1" customHeight="1">
      <c r="C36" s="52">
        <v>12</v>
      </c>
      <c r="D36" s="52" t="s">
        <v>37</v>
      </c>
      <c r="L36" s="55"/>
    </row>
    <row r="37" spans="3:12" ht="14.25" hidden="1" customHeight="1">
      <c r="C37" s="52">
        <v>13</v>
      </c>
      <c r="D37" s="52" t="s">
        <v>38</v>
      </c>
    </row>
    <row r="38" spans="3:12" ht="14.25" hidden="1" customHeight="1">
      <c r="C38" s="52">
        <v>14</v>
      </c>
      <c r="D38" s="52" t="s">
        <v>39</v>
      </c>
    </row>
    <row r="39" spans="3:12" ht="14.25" hidden="1" customHeight="1">
      <c r="C39" s="52">
        <v>15</v>
      </c>
      <c r="D39" s="52" t="s">
        <v>40</v>
      </c>
    </row>
    <row r="40" spans="3:12" ht="14.25" hidden="1" customHeight="1">
      <c r="C40" s="52">
        <v>16</v>
      </c>
      <c r="D40" s="52" t="s">
        <v>41</v>
      </c>
    </row>
    <row r="41" spans="3:12" ht="14.25" hidden="1" customHeight="1">
      <c r="C41" s="52">
        <v>17</v>
      </c>
      <c r="D41" s="52" t="s">
        <v>42</v>
      </c>
    </row>
    <row r="42" spans="3:12" ht="14.25" hidden="1" customHeight="1">
      <c r="C42" s="52">
        <v>18</v>
      </c>
      <c r="D42" s="52" t="s">
        <v>43</v>
      </c>
    </row>
    <row r="43" spans="3:12" ht="14.25" hidden="1" customHeight="1">
      <c r="C43" s="52">
        <v>19</v>
      </c>
      <c r="D43" s="52" t="s">
        <v>44</v>
      </c>
    </row>
    <row r="44" spans="3:12" ht="14.25" hidden="1" customHeight="1">
      <c r="C44" s="52">
        <v>20</v>
      </c>
      <c r="D44" s="52" t="s">
        <v>45</v>
      </c>
    </row>
    <row r="45" spans="3:12" ht="14.25" hidden="1" customHeight="1">
      <c r="C45" s="52">
        <v>21</v>
      </c>
      <c r="D45" s="52" t="s">
        <v>46</v>
      </c>
    </row>
    <row r="46" spans="3:12" ht="14.25" hidden="1" customHeight="1">
      <c r="C46" s="52">
        <v>22</v>
      </c>
      <c r="D46" s="52" t="s">
        <v>47</v>
      </c>
    </row>
    <row r="47" spans="3:12" ht="14.25" hidden="1" customHeight="1">
      <c r="C47" s="52">
        <v>23</v>
      </c>
      <c r="D47" s="52" t="s">
        <v>48</v>
      </c>
    </row>
    <row r="48" spans="3:12" ht="14.25" hidden="1" customHeight="1">
      <c r="C48" s="52">
        <v>24</v>
      </c>
      <c r="D48" s="52" t="s">
        <v>49</v>
      </c>
    </row>
    <row r="49" spans="1:13" ht="14.25" hidden="1" customHeight="1">
      <c r="C49" s="52">
        <v>25</v>
      </c>
      <c r="D49" s="52" t="s">
        <v>50</v>
      </c>
    </row>
    <row r="50" spans="1:13" ht="14.25" hidden="1" customHeight="1">
      <c r="C50" s="52">
        <v>26</v>
      </c>
      <c r="D50" s="52" t="s">
        <v>51</v>
      </c>
    </row>
    <row r="51" spans="1:13" ht="14.25" hidden="1" customHeight="1">
      <c r="C51" s="52">
        <v>27</v>
      </c>
      <c r="D51" s="52" t="s">
        <v>52</v>
      </c>
    </row>
    <row r="52" spans="1:13" ht="14.25" hidden="1" customHeight="1">
      <c r="C52" s="52">
        <v>28</v>
      </c>
      <c r="D52" s="52" t="s">
        <v>53</v>
      </c>
    </row>
    <row r="53" spans="1:13" ht="14.25" hidden="1" customHeight="1">
      <c r="C53" s="52">
        <v>29</v>
      </c>
      <c r="D53" s="52" t="s">
        <v>54</v>
      </c>
    </row>
    <row r="54" spans="1:13" ht="14.25" hidden="1" customHeight="1">
      <c r="C54" s="52">
        <v>30</v>
      </c>
      <c r="D54" s="52" t="s">
        <v>55</v>
      </c>
    </row>
    <row r="55" spans="1:13" ht="14.25" hidden="1" customHeight="1">
      <c r="C55" s="52"/>
      <c r="D55" s="52"/>
    </row>
    <row r="56" spans="1:13" ht="14.25" hidden="1" customHeight="1">
      <c r="C56" s="52"/>
      <c r="D56" s="52"/>
    </row>
    <row r="57" spans="1:13" ht="102.65" customHeight="1">
      <c r="B57" s="155" t="s">
        <v>56</v>
      </c>
      <c r="C57" s="155"/>
      <c r="D57" s="155"/>
      <c r="E57" s="155"/>
      <c r="F57" s="155"/>
      <c r="G57" s="155"/>
      <c r="H57" s="155"/>
      <c r="I57" s="155"/>
      <c r="J57" s="155"/>
      <c r="K57" s="155"/>
      <c r="L57" s="155"/>
      <c r="M57" s="155"/>
    </row>
    <row r="58" spans="1:13">
      <c r="B58" s="70">
        <v>1</v>
      </c>
      <c r="C58" s="70">
        <v>2</v>
      </c>
      <c r="D58" s="70">
        <v>3</v>
      </c>
      <c r="E58" s="70">
        <v>4</v>
      </c>
      <c r="F58" s="70">
        <v>5</v>
      </c>
      <c r="G58" s="70">
        <v>6</v>
      </c>
      <c r="H58" s="70">
        <v>7</v>
      </c>
      <c r="I58" s="70">
        <v>8</v>
      </c>
      <c r="J58" s="70">
        <v>9</v>
      </c>
      <c r="K58" s="70">
        <v>10</v>
      </c>
      <c r="L58" s="70">
        <v>11</v>
      </c>
      <c r="M58" s="70">
        <v>12</v>
      </c>
    </row>
    <row r="59" spans="1:13">
      <c r="B59" s="145" t="s">
        <v>57</v>
      </c>
      <c r="C59" s="68" t="s">
        <v>58</v>
      </c>
      <c r="D59" s="52"/>
    </row>
    <row r="60" spans="1:13">
      <c r="B60" s="145"/>
      <c r="C60" s="68" t="s">
        <v>59</v>
      </c>
    </row>
    <row r="61" spans="1:13">
      <c r="A61" s="66"/>
      <c r="B61" s="145"/>
      <c r="C61" s="65" t="s">
        <v>60</v>
      </c>
      <c r="D61" s="65" t="s">
        <v>61</v>
      </c>
      <c r="E61" s="65" t="s">
        <v>62</v>
      </c>
      <c r="F61" s="65" t="s">
        <v>63</v>
      </c>
      <c r="G61" s="65" t="s">
        <v>64</v>
      </c>
      <c r="H61" s="65" t="s">
        <v>65</v>
      </c>
      <c r="I61" s="65" t="s">
        <v>66</v>
      </c>
      <c r="J61" s="65" t="s">
        <v>67</v>
      </c>
      <c r="K61" s="65" t="s">
        <v>68</v>
      </c>
      <c r="L61" s="65" t="s">
        <v>69</v>
      </c>
      <c r="M61" s="65" t="s">
        <v>70</v>
      </c>
    </row>
    <row r="62" spans="1:13" ht="30" customHeight="1">
      <c r="A62" s="67" t="s">
        <v>14</v>
      </c>
      <c r="B62" s="145"/>
      <c r="C62" s="118" t="s">
        <v>71</v>
      </c>
      <c r="D62" s="118" t="s">
        <v>72</v>
      </c>
      <c r="E62" s="118" t="s">
        <v>73</v>
      </c>
      <c r="F62" s="118" t="s">
        <v>74</v>
      </c>
      <c r="G62" s="118" t="s">
        <v>75</v>
      </c>
      <c r="H62" s="118" t="s">
        <v>76</v>
      </c>
      <c r="I62" s="118" t="s">
        <v>77</v>
      </c>
      <c r="J62" s="118" t="s">
        <v>78</v>
      </c>
      <c r="K62" s="119" t="s">
        <v>79</v>
      </c>
      <c r="L62" s="137" t="s">
        <v>80</v>
      </c>
      <c r="M62" s="137" t="s">
        <v>81</v>
      </c>
    </row>
    <row r="63" spans="1:13">
      <c r="A63" s="66">
        <v>1</v>
      </c>
      <c r="B63" s="71"/>
      <c r="C63" s="41"/>
      <c r="D63" s="41"/>
      <c r="E63" s="41"/>
      <c r="F63" s="41"/>
      <c r="G63" s="41"/>
      <c r="H63" s="41"/>
      <c r="I63" s="138"/>
      <c r="J63" s="41"/>
      <c r="K63" s="41"/>
      <c r="L63" s="71"/>
      <c r="M63" s="71"/>
    </row>
    <row r="64" spans="1:13">
      <c r="A64" s="66">
        <v>2</v>
      </c>
      <c r="B64" s="71"/>
      <c r="C64" s="41"/>
      <c r="D64" s="41"/>
      <c r="E64" s="41"/>
      <c r="F64" s="41"/>
      <c r="G64" s="41"/>
      <c r="H64" s="41"/>
      <c r="I64" s="138"/>
      <c r="J64" s="41"/>
      <c r="K64" s="41"/>
      <c r="L64" s="71"/>
      <c r="M64" s="71"/>
    </row>
    <row r="65" spans="1:13">
      <c r="A65" s="66">
        <v>3</v>
      </c>
      <c r="B65" s="71"/>
      <c r="C65" s="41"/>
      <c r="D65" s="41"/>
      <c r="E65" s="41"/>
      <c r="F65" s="41"/>
      <c r="G65" s="41"/>
      <c r="H65" s="41"/>
      <c r="I65" s="138"/>
      <c r="J65" s="41"/>
      <c r="K65" s="41"/>
      <c r="L65" s="71"/>
      <c r="M65" s="71"/>
    </row>
    <row r="66" spans="1:13">
      <c r="A66" s="66">
        <v>4</v>
      </c>
      <c r="B66" s="71"/>
      <c r="C66" s="41"/>
      <c r="D66" s="41"/>
      <c r="E66" s="41"/>
      <c r="F66" s="41"/>
      <c r="G66" s="41"/>
      <c r="H66" s="41"/>
      <c r="I66" s="138"/>
      <c r="J66" s="41"/>
      <c r="K66" s="41"/>
      <c r="L66" s="71"/>
      <c r="M66" s="71"/>
    </row>
    <row r="67" spans="1:13">
      <c r="A67" s="66">
        <v>5</v>
      </c>
      <c r="B67" s="71"/>
      <c r="C67" s="41"/>
      <c r="D67" s="41"/>
      <c r="E67" s="41"/>
      <c r="F67" s="41"/>
      <c r="G67" s="41"/>
      <c r="H67" s="41"/>
      <c r="I67" s="138"/>
      <c r="J67" s="41"/>
      <c r="K67" s="41"/>
      <c r="L67" s="71"/>
      <c r="M67" s="71"/>
    </row>
    <row r="68" spans="1:13">
      <c r="A68" s="66">
        <v>6</v>
      </c>
      <c r="B68" s="71"/>
      <c r="C68" s="41"/>
      <c r="D68" s="41"/>
      <c r="E68" s="41"/>
      <c r="F68" s="41"/>
      <c r="G68" s="41"/>
      <c r="H68" s="41"/>
      <c r="I68" s="138"/>
      <c r="J68" s="41"/>
      <c r="K68" s="41"/>
      <c r="L68" s="71"/>
      <c r="M68" s="71"/>
    </row>
    <row r="69" spans="1:13">
      <c r="A69" s="66">
        <v>7</v>
      </c>
      <c r="B69" s="71"/>
      <c r="C69" s="41"/>
      <c r="D69" s="41"/>
      <c r="E69" s="41"/>
      <c r="F69" s="41"/>
      <c r="G69" s="41"/>
      <c r="H69" s="41"/>
      <c r="I69" s="138"/>
      <c r="J69" s="41"/>
      <c r="K69" s="41"/>
      <c r="L69" s="71"/>
      <c r="M69" s="71"/>
    </row>
    <row r="70" spans="1:13">
      <c r="A70" s="66">
        <v>8</v>
      </c>
      <c r="B70" s="71"/>
      <c r="C70" s="41"/>
      <c r="D70" s="41"/>
      <c r="E70" s="41"/>
      <c r="F70" s="41"/>
      <c r="G70" s="41"/>
      <c r="H70" s="41"/>
      <c r="I70" s="138"/>
      <c r="J70" s="41"/>
      <c r="K70" s="41"/>
      <c r="L70" s="71"/>
      <c r="M70" s="71"/>
    </row>
    <row r="71" spans="1:13">
      <c r="A71" s="66">
        <v>9</v>
      </c>
      <c r="B71" s="71"/>
      <c r="C71" s="41"/>
      <c r="D71" s="41"/>
      <c r="E71" s="41"/>
      <c r="F71" s="41"/>
      <c r="G71" s="41"/>
      <c r="H71" s="41"/>
      <c r="I71" s="138"/>
      <c r="J71" s="41"/>
      <c r="K71" s="41"/>
      <c r="L71" s="71"/>
      <c r="M71" s="71"/>
    </row>
    <row r="72" spans="1:13">
      <c r="A72" s="66">
        <v>10</v>
      </c>
      <c r="B72" s="71"/>
      <c r="C72" s="41"/>
      <c r="D72" s="41"/>
      <c r="E72" s="41"/>
      <c r="F72" s="41"/>
      <c r="G72" s="41"/>
      <c r="H72" s="41"/>
      <c r="I72" s="138"/>
      <c r="J72" s="41"/>
      <c r="K72" s="41"/>
      <c r="L72" s="71"/>
      <c r="M72" s="71"/>
    </row>
    <row r="73" spans="1:13">
      <c r="A73" s="66">
        <v>11</v>
      </c>
      <c r="B73" s="71"/>
      <c r="C73" s="41"/>
      <c r="D73" s="41"/>
      <c r="E73" s="41"/>
      <c r="F73" s="41"/>
      <c r="G73" s="41"/>
      <c r="H73" s="41"/>
      <c r="I73" s="138"/>
      <c r="J73" s="41"/>
      <c r="K73" s="41"/>
      <c r="L73" s="71"/>
      <c r="M73" s="71"/>
    </row>
    <row r="74" spans="1:13">
      <c r="A74" s="66">
        <v>12</v>
      </c>
      <c r="B74" s="71"/>
      <c r="C74" s="41"/>
      <c r="D74" s="41"/>
      <c r="E74" s="41"/>
      <c r="F74" s="41"/>
      <c r="G74" s="41"/>
      <c r="H74" s="41"/>
      <c r="I74" s="138"/>
      <c r="J74" s="41"/>
      <c r="K74" s="41"/>
      <c r="L74" s="71"/>
      <c r="M74" s="71"/>
    </row>
    <row r="75" spans="1:13">
      <c r="A75" s="66">
        <v>13</v>
      </c>
      <c r="B75" s="71"/>
      <c r="C75" s="41"/>
      <c r="D75" s="41"/>
      <c r="E75" s="41"/>
      <c r="F75" s="41"/>
      <c r="G75" s="41"/>
      <c r="H75" s="41"/>
      <c r="I75" s="138"/>
      <c r="J75" s="41"/>
      <c r="K75" s="41"/>
      <c r="L75" s="71"/>
      <c r="M75" s="71"/>
    </row>
    <row r="76" spans="1:13">
      <c r="A76" s="66">
        <v>14</v>
      </c>
      <c r="B76" s="71"/>
      <c r="C76" s="41"/>
      <c r="D76" s="41"/>
      <c r="E76" s="41"/>
      <c r="F76" s="41"/>
      <c r="G76" s="41"/>
      <c r="H76" s="41"/>
      <c r="I76" s="138"/>
      <c r="J76" s="41"/>
      <c r="K76" s="41"/>
      <c r="L76" s="71"/>
      <c r="M76" s="71"/>
    </row>
    <row r="77" spans="1:13">
      <c r="A77" s="66">
        <v>15</v>
      </c>
      <c r="B77" s="71"/>
      <c r="C77" s="41"/>
      <c r="D77" s="41"/>
      <c r="E77" s="41"/>
      <c r="F77" s="41"/>
      <c r="G77" s="41"/>
      <c r="H77" s="41"/>
      <c r="I77" s="138"/>
      <c r="J77" s="41"/>
      <c r="K77" s="41"/>
      <c r="L77" s="71"/>
      <c r="M77" s="71"/>
    </row>
    <row r="78" spans="1:13">
      <c r="A78" s="66">
        <v>16</v>
      </c>
      <c r="B78" s="71"/>
      <c r="C78" s="41"/>
      <c r="D78" s="41"/>
      <c r="E78" s="41"/>
      <c r="F78" s="41"/>
      <c r="G78" s="41"/>
      <c r="H78" s="41"/>
      <c r="I78" s="138"/>
      <c r="J78" s="41"/>
      <c r="K78" s="41"/>
      <c r="L78" s="71"/>
      <c r="M78" s="71"/>
    </row>
    <row r="79" spans="1:13">
      <c r="A79" s="66">
        <v>17</v>
      </c>
      <c r="B79" s="71"/>
      <c r="C79" s="41"/>
      <c r="D79" s="41"/>
      <c r="E79" s="41"/>
      <c r="F79" s="41"/>
      <c r="G79" s="41"/>
      <c r="H79" s="41"/>
      <c r="I79" s="138"/>
      <c r="J79" s="41"/>
      <c r="K79" s="41"/>
      <c r="L79" s="71"/>
      <c r="M79" s="71"/>
    </row>
    <row r="80" spans="1:13">
      <c r="A80" s="66">
        <v>18</v>
      </c>
      <c r="B80" s="71"/>
      <c r="C80" s="41"/>
      <c r="D80" s="41"/>
      <c r="E80" s="41"/>
      <c r="F80" s="41"/>
      <c r="G80" s="41"/>
      <c r="H80" s="41"/>
      <c r="I80" s="138"/>
      <c r="J80" s="41"/>
      <c r="K80" s="41"/>
      <c r="L80" s="71"/>
      <c r="M80" s="71"/>
    </row>
    <row r="81" spans="1:13">
      <c r="A81" s="66">
        <v>19</v>
      </c>
      <c r="B81" s="71"/>
      <c r="C81" s="41"/>
      <c r="D81" s="41"/>
      <c r="E81" s="41"/>
      <c r="F81" s="41"/>
      <c r="G81" s="41"/>
      <c r="H81" s="41"/>
      <c r="I81" s="138"/>
      <c r="J81" s="41"/>
      <c r="K81" s="41"/>
      <c r="L81" s="71"/>
      <c r="M81" s="71"/>
    </row>
    <row r="82" spans="1:13">
      <c r="A82" s="66">
        <v>20</v>
      </c>
      <c r="B82" s="71"/>
      <c r="C82" s="41"/>
      <c r="D82" s="41"/>
      <c r="E82" s="41"/>
      <c r="F82" s="41"/>
      <c r="G82" s="41"/>
      <c r="H82" s="41"/>
      <c r="I82" s="138"/>
      <c r="J82" s="41"/>
      <c r="K82" s="41"/>
      <c r="L82" s="71"/>
      <c r="M82" s="71"/>
    </row>
    <row r="83" spans="1:13">
      <c r="A83" s="66">
        <v>21</v>
      </c>
      <c r="B83" s="71"/>
      <c r="C83" s="41"/>
      <c r="D83" s="41"/>
      <c r="E83" s="41"/>
      <c r="F83" s="41"/>
      <c r="G83" s="41"/>
      <c r="H83" s="41"/>
      <c r="I83" s="138"/>
      <c r="J83" s="41"/>
      <c r="K83" s="41"/>
      <c r="L83" s="71"/>
      <c r="M83" s="71"/>
    </row>
    <row r="84" spans="1:13">
      <c r="A84" s="66">
        <v>22</v>
      </c>
      <c r="B84" s="71"/>
      <c r="C84" s="41"/>
      <c r="D84" s="41"/>
      <c r="E84" s="41"/>
      <c r="F84" s="41"/>
      <c r="G84" s="41"/>
      <c r="H84" s="41"/>
      <c r="I84" s="138"/>
      <c r="J84" s="41"/>
      <c r="K84" s="41"/>
      <c r="L84" s="71"/>
      <c r="M84" s="71"/>
    </row>
    <row r="85" spans="1:13">
      <c r="A85" s="66">
        <v>23</v>
      </c>
      <c r="B85" s="71"/>
      <c r="C85" s="41"/>
      <c r="D85" s="41"/>
      <c r="E85" s="41"/>
      <c r="F85" s="41"/>
      <c r="G85" s="41"/>
      <c r="H85" s="41"/>
      <c r="I85" s="138"/>
      <c r="J85" s="41"/>
      <c r="K85" s="41"/>
      <c r="L85" s="71"/>
      <c r="M85" s="71"/>
    </row>
    <row r="86" spans="1:13">
      <c r="A86" s="66">
        <v>24</v>
      </c>
      <c r="B86" s="71"/>
      <c r="C86" s="41"/>
      <c r="D86" s="41"/>
      <c r="E86" s="41"/>
      <c r="F86" s="41"/>
      <c r="G86" s="41"/>
      <c r="H86" s="41"/>
      <c r="I86" s="138"/>
      <c r="J86" s="41"/>
      <c r="K86" s="41"/>
      <c r="L86" s="71"/>
      <c r="M86" s="71"/>
    </row>
    <row r="87" spans="1:13">
      <c r="A87" s="66">
        <v>25</v>
      </c>
      <c r="B87" s="71"/>
      <c r="C87" s="41"/>
      <c r="D87" s="41"/>
      <c r="E87" s="41"/>
      <c r="F87" s="41"/>
      <c r="G87" s="41"/>
      <c r="H87" s="41"/>
      <c r="I87" s="138"/>
      <c r="J87" s="41"/>
      <c r="K87" s="41"/>
      <c r="L87" s="71"/>
      <c r="M87" s="71"/>
    </row>
    <row r="88" spans="1:13">
      <c r="A88" s="66">
        <v>26</v>
      </c>
      <c r="B88" s="71"/>
      <c r="C88" s="41"/>
      <c r="D88" s="41"/>
      <c r="E88" s="41"/>
      <c r="F88" s="41"/>
      <c r="G88" s="41"/>
      <c r="H88" s="41"/>
      <c r="I88" s="138"/>
      <c r="J88" s="41"/>
      <c r="K88" s="41"/>
      <c r="L88" s="71"/>
      <c r="M88" s="71"/>
    </row>
    <row r="89" spans="1:13">
      <c r="A89" s="66">
        <v>27</v>
      </c>
      <c r="B89" s="71"/>
      <c r="C89" s="41"/>
      <c r="D89" s="41"/>
      <c r="E89" s="41"/>
      <c r="F89" s="41"/>
      <c r="G89" s="41"/>
      <c r="H89" s="41"/>
      <c r="I89" s="138"/>
      <c r="J89" s="41"/>
      <c r="K89" s="41"/>
      <c r="L89" s="71"/>
      <c r="M89" s="71"/>
    </row>
    <row r="90" spans="1:13">
      <c r="A90" s="66">
        <v>28</v>
      </c>
      <c r="B90" s="71"/>
      <c r="C90" s="41"/>
      <c r="D90" s="41"/>
      <c r="E90" s="41"/>
      <c r="F90" s="41"/>
      <c r="G90" s="41"/>
      <c r="H90" s="41"/>
      <c r="I90" s="138"/>
      <c r="J90" s="41"/>
      <c r="K90" s="41"/>
      <c r="L90" s="71"/>
      <c r="M90" s="71"/>
    </row>
    <row r="91" spans="1:13">
      <c r="A91" s="66">
        <v>29</v>
      </c>
      <c r="B91" s="71"/>
      <c r="C91" s="41"/>
      <c r="D91" s="41"/>
      <c r="E91" s="41"/>
      <c r="F91" s="41"/>
      <c r="G91" s="41"/>
      <c r="H91" s="41"/>
      <c r="I91" s="138"/>
      <c r="J91" s="41"/>
      <c r="K91" s="41"/>
      <c r="L91" s="71"/>
      <c r="M91" s="71"/>
    </row>
    <row r="92" spans="1:13">
      <c r="A92" s="66">
        <v>30</v>
      </c>
      <c r="B92" s="71"/>
      <c r="C92" s="41"/>
      <c r="D92" s="41"/>
      <c r="E92" s="41"/>
      <c r="F92" s="41"/>
      <c r="G92" s="41"/>
      <c r="H92" s="41"/>
      <c r="I92" s="138"/>
      <c r="J92" s="41"/>
      <c r="K92" s="41"/>
      <c r="L92" s="71"/>
      <c r="M92" s="71"/>
    </row>
    <row r="93" spans="1:13">
      <c r="A93" s="66">
        <v>31</v>
      </c>
      <c r="B93" s="71"/>
      <c r="C93" s="41"/>
      <c r="D93" s="41"/>
      <c r="E93" s="41"/>
      <c r="F93" s="41"/>
      <c r="G93" s="41"/>
      <c r="H93" s="41"/>
      <c r="I93" s="138"/>
      <c r="J93" s="41"/>
      <c r="K93" s="41"/>
      <c r="L93" s="71"/>
      <c r="M93" s="71"/>
    </row>
    <row r="94" spans="1:13">
      <c r="A94" s="66">
        <v>32</v>
      </c>
      <c r="B94" s="71"/>
      <c r="C94" s="41"/>
      <c r="D94" s="41"/>
      <c r="E94" s="41"/>
      <c r="F94" s="41"/>
      <c r="G94" s="41"/>
      <c r="H94" s="41"/>
      <c r="I94" s="138"/>
      <c r="J94" s="41"/>
      <c r="K94" s="41"/>
      <c r="L94" s="71"/>
      <c r="M94" s="71"/>
    </row>
    <row r="95" spans="1:13">
      <c r="A95" s="66">
        <v>33</v>
      </c>
      <c r="B95" s="71"/>
      <c r="C95" s="41"/>
      <c r="D95" s="41"/>
      <c r="E95" s="41"/>
      <c r="F95" s="41"/>
      <c r="G95" s="41"/>
      <c r="H95" s="41"/>
      <c r="I95" s="138"/>
      <c r="J95" s="41"/>
      <c r="K95" s="41"/>
      <c r="L95" s="71"/>
      <c r="M95" s="71"/>
    </row>
    <row r="96" spans="1:13">
      <c r="A96" s="66">
        <v>34</v>
      </c>
      <c r="B96" s="71"/>
      <c r="C96" s="71"/>
      <c r="D96" s="71"/>
      <c r="E96" s="71"/>
      <c r="F96" s="71"/>
      <c r="G96" s="71"/>
      <c r="H96" s="71"/>
      <c r="I96" s="107"/>
      <c r="J96" s="71"/>
      <c r="K96" s="71"/>
      <c r="L96" s="71"/>
      <c r="M96" s="71"/>
    </row>
    <row r="97" spans="1:13">
      <c r="A97" s="66">
        <v>35</v>
      </c>
      <c r="B97" s="71"/>
      <c r="C97" s="71"/>
      <c r="D97" s="71"/>
      <c r="E97" s="71"/>
      <c r="F97" s="71"/>
      <c r="G97" s="71"/>
      <c r="H97" s="71"/>
      <c r="I97" s="107"/>
      <c r="J97" s="71"/>
      <c r="K97" s="71"/>
      <c r="L97" s="71"/>
      <c r="M97" s="71"/>
    </row>
    <row r="98" spans="1:13">
      <c r="A98" s="66">
        <v>36</v>
      </c>
      <c r="B98" s="71"/>
      <c r="C98" s="71"/>
      <c r="D98" s="71"/>
      <c r="E98" s="71"/>
      <c r="F98" s="71"/>
      <c r="G98" s="71"/>
      <c r="H98" s="71"/>
      <c r="I98" s="107"/>
      <c r="J98" s="71"/>
      <c r="K98" s="71"/>
      <c r="L98" s="71"/>
      <c r="M98" s="71"/>
    </row>
    <row r="99" spans="1:13">
      <c r="A99" s="66">
        <v>37</v>
      </c>
      <c r="B99" s="71"/>
      <c r="C99" s="71"/>
      <c r="D99" s="71"/>
      <c r="E99" s="71"/>
      <c r="F99" s="71"/>
      <c r="G99" s="71"/>
      <c r="H99" s="71"/>
      <c r="I99" s="107"/>
      <c r="J99" s="71"/>
      <c r="K99" s="71"/>
      <c r="L99" s="71"/>
      <c r="M99" s="71"/>
    </row>
    <row r="100" spans="1:13">
      <c r="A100" s="66">
        <v>38</v>
      </c>
      <c r="B100" s="71"/>
      <c r="C100" s="71"/>
      <c r="D100" s="71"/>
      <c r="E100" s="71"/>
      <c r="F100" s="71"/>
      <c r="G100" s="71"/>
      <c r="H100" s="71"/>
      <c r="I100" s="107"/>
      <c r="J100" s="71"/>
      <c r="K100" s="71"/>
      <c r="L100" s="71"/>
      <c r="M100" s="71"/>
    </row>
    <row r="101" spans="1:13">
      <c r="A101" s="66">
        <v>39</v>
      </c>
      <c r="B101" s="71"/>
      <c r="C101" s="71"/>
      <c r="D101" s="71"/>
      <c r="E101" s="71"/>
      <c r="F101" s="71"/>
      <c r="G101" s="71"/>
      <c r="H101" s="71"/>
      <c r="I101" s="107"/>
      <c r="J101" s="71"/>
      <c r="K101" s="71"/>
      <c r="L101" s="71"/>
      <c r="M101" s="71"/>
    </row>
    <row r="102" spans="1:13">
      <c r="A102" s="66">
        <v>40</v>
      </c>
      <c r="B102" s="71"/>
      <c r="C102" s="71"/>
      <c r="D102" s="71"/>
      <c r="E102" s="71"/>
      <c r="F102" s="71"/>
      <c r="G102" s="71"/>
      <c r="H102" s="71"/>
      <c r="I102" s="107"/>
      <c r="J102" s="71"/>
      <c r="K102" s="71"/>
      <c r="L102" s="71"/>
      <c r="M102" s="71"/>
    </row>
    <row r="103" spans="1:13">
      <c r="A103" s="66">
        <v>41</v>
      </c>
      <c r="B103" s="71"/>
      <c r="C103" s="71"/>
      <c r="D103" s="71"/>
      <c r="E103" s="71"/>
      <c r="F103" s="71"/>
      <c r="G103" s="71"/>
      <c r="H103" s="71"/>
      <c r="I103" s="107"/>
      <c r="J103" s="71"/>
      <c r="K103" s="71"/>
      <c r="L103" s="71"/>
      <c r="M103" s="71"/>
    </row>
    <row r="104" spans="1:13">
      <c r="A104" s="66">
        <v>42</v>
      </c>
      <c r="B104" s="71"/>
      <c r="C104" s="71"/>
      <c r="D104" s="71"/>
      <c r="E104" s="71"/>
      <c r="F104" s="71"/>
      <c r="G104" s="71"/>
      <c r="H104" s="71"/>
      <c r="I104" s="107"/>
      <c r="J104" s="71"/>
      <c r="K104" s="71"/>
      <c r="L104" s="71"/>
      <c r="M104" s="71"/>
    </row>
    <row r="105" spans="1:13">
      <c r="A105" s="66">
        <v>43</v>
      </c>
      <c r="B105" s="71"/>
      <c r="C105" s="71"/>
      <c r="D105" s="71"/>
      <c r="E105" s="71"/>
      <c r="F105" s="71"/>
      <c r="G105" s="71"/>
      <c r="H105" s="71"/>
      <c r="I105" s="107"/>
      <c r="J105" s="71"/>
      <c r="K105" s="71"/>
      <c r="L105" s="71"/>
      <c r="M105" s="71"/>
    </row>
    <row r="106" spans="1:13">
      <c r="A106" s="66">
        <v>44</v>
      </c>
      <c r="B106" s="71"/>
      <c r="C106" s="71"/>
      <c r="D106" s="71"/>
      <c r="E106" s="71"/>
      <c r="F106" s="71"/>
      <c r="G106" s="71"/>
      <c r="H106" s="71"/>
      <c r="I106" s="107"/>
      <c r="J106" s="71"/>
      <c r="K106" s="71"/>
      <c r="L106" s="71"/>
      <c r="M106" s="71"/>
    </row>
    <row r="107" spans="1:13">
      <c r="A107" s="66">
        <v>45</v>
      </c>
      <c r="B107" s="71"/>
      <c r="C107" s="71"/>
      <c r="D107" s="71"/>
      <c r="E107" s="71"/>
      <c r="F107" s="71"/>
      <c r="G107" s="71"/>
      <c r="H107" s="71"/>
      <c r="I107" s="107"/>
      <c r="J107" s="71"/>
      <c r="K107" s="71"/>
      <c r="L107" s="71"/>
      <c r="M107" s="71"/>
    </row>
    <row r="108" spans="1:13">
      <c r="A108" s="66">
        <v>46</v>
      </c>
      <c r="B108" s="71"/>
      <c r="C108" s="71"/>
      <c r="D108" s="71"/>
      <c r="E108" s="71"/>
      <c r="F108" s="71"/>
      <c r="G108" s="71"/>
      <c r="H108" s="71"/>
      <c r="I108" s="107"/>
      <c r="J108" s="71"/>
      <c r="K108" s="71"/>
      <c r="L108" s="71"/>
      <c r="M108" s="71"/>
    </row>
    <row r="109" spans="1:13">
      <c r="A109" s="66">
        <v>47</v>
      </c>
      <c r="B109" s="71"/>
      <c r="C109" s="71"/>
      <c r="D109" s="71"/>
      <c r="E109" s="71"/>
      <c r="F109" s="71"/>
      <c r="G109" s="71"/>
      <c r="H109" s="71"/>
      <c r="I109" s="107"/>
      <c r="J109" s="71"/>
      <c r="K109" s="71"/>
      <c r="L109" s="71"/>
      <c r="M109" s="71"/>
    </row>
    <row r="110" spans="1:13">
      <c r="A110" s="66">
        <v>48</v>
      </c>
      <c r="B110" s="71"/>
      <c r="C110" s="71"/>
      <c r="D110" s="71"/>
      <c r="E110" s="71"/>
      <c r="F110" s="71"/>
      <c r="G110" s="71"/>
      <c r="H110" s="71"/>
      <c r="I110" s="107"/>
      <c r="J110" s="71"/>
      <c r="K110" s="71"/>
      <c r="L110" s="71"/>
      <c r="M110" s="71"/>
    </row>
    <row r="111" spans="1:13">
      <c r="A111" s="66">
        <v>49</v>
      </c>
      <c r="B111" s="71"/>
      <c r="C111" s="71"/>
      <c r="D111" s="71"/>
      <c r="E111" s="71"/>
      <c r="F111" s="71"/>
      <c r="G111" s="71"/>
      <c r="H111" s="71"/>
      <c r="I111" s="107"/>
      <c r="J111" s="71"/>
      <c r="K111" s="71"/>
      <c r="L111" s="71"/>
      <c r="M111" s="71"/>
    </row>
    <row r="112" spans="1:13">
      <c r="A112" s="66">
        <v>50</v>
      </c>
      <c r="B112" s="71"/>
      <c r="C112" s="71"/>
      <c r="D112" s="71"/>
      <c r="E112" s="71"/>
      <c r="F112" s="71"/>
      <c r="G112" s="71"/>
      <c r="H112" s="71"/>
      <c r="I112" s="107"/>
      <c r="J112" s="71"/>
      <c r="K112" s="71"/>
      <c r="L112" s="71"/>
      <c r="M112" s="71"/>
    </row>
    <row r="113" spans="1:13">
      <c r="A113" s="66">
        <v>51</v>
      </c>
      <c r="B113" s="71"/>
      <c r="C113" s="71"/>
      <c r="D113" s="71"/>
      <c r="E113" s="71"/>
      <c r="F113" s="71"/>
      <c r="G113" s="71"/>
      <c r="H113" s="71"/>
      <c r="I113" s="107"/>
      <c r="J113" s="71"/>
      <c r="K113" s="71"/>
      <c r="L113" s="71"/>
      <c r="M113" s="71"/>
    </row>
    <row r="114" spans="1:13">
      <c r="A114" s="66">
        <v>52</v>
      </c>
      <c r="B114" s="71"/>
      <c r="C114" s="71"/>
      <c r="D114" s="71"/>
      <c r="E114" s="71"/>
      <c r="F114" s="71"/>
      <c r="G114" s="71"/>
      <c r="H114" s="71"/>
      <c r="I114" s="107"/>
      <c r="J114" s="71"/>
      <c r="K114" s="71"/>
      <c r="L114" s="71"/>
      <c r="M114" s="71"/>
    </row>
    <row r="115" spans="1:13">
      <c r="A115" s="66">
        <v>53</v>
      </c>
      <c r="B115" s="71"/>
      <c r="C115" s="71"/>
      <c r="D115" s="71"/>
      <c r="E115" s="71"/>
      <c r="F115" s="71"/>
      <c r="G115" s="71"/>
      <c r="H115" s="71"/>
      <c r="I115" s="107"/>
      <c r="J115" s="71"/>
      <c r="K115" s="71"/>
      <c r="L115" s="71"/>
      <c r="M115" s="71"/>
    </row>
    <row r="116" spans="1:13">
      <c r="A116" s="66">
        <v>54</v>
      </c>
      <c r="B116" s="71"/>
      <c r="C116" s="71"/>
      <c r="D116" s="71"/>
      <c r="E116" s="71"/>
      <c r="F116" s="71"/>
      <c r="G116" s="71"/>
      <c r="H116" s="71"/>
      <c r="I116" s="107"/>
      <c r="J116" s="71"/>
      <c r="K116" s="71"/>
      <c r="L116" s="71"/>
      <c r="M116" s="71"/>
    </row>
    <row r="117" spans="1:13">
      <c r="A117" s="66">
        <v>55</v>
      </c>
      <c r="B117" s="71"/>
      <c r="C117" s="71"/>
      <c r="D117" s="71"/>
      <c r="E117" s="71"/>
      <c r="F117" s="71"/>
      <c r="G117" s="71"/>
      <c r="H117" s="71"/>
      <c r="I117" s="107"/>
      <c r="J117" s="71"/>
      <c r="K117" s="71"/>
      <c r="L117" s="71"/>
      <c r="M117" s="71"/>
    </row>
    <row r="118" spans="1:13">
      <c r="A118" s="66">
        <v>56</v>
      </c>
      <c r="B118" s="71"/>
      <c r="C118" s="71"/>
      <c r="D118" s="71"/>
      <c r="E118" s="71"/>
      <c r="F118" s="71"/>
      <c r="G118" s="71"/>
      <c r="H118" s="71"/>
      <c r="I118" s="107"/>
      <c r="J118" s="71"/>
      <c r="K118" s="71"/>
      <c r="L118" s="71"/>
      <c r="M118" s="71"/>
    </row>
    <row r="119" spans="1:13">
      <c r="A119" s="66">
        <v>57</v>
      </c>
      <c r="B119" s="71"/>
      <c r="C119" s="71"/>
      <c r="D119" s="71"/>
      <c r="E119" s="71"/>
      <c r="F119" s="71"/>
      <c r="G119" s="71"/>
      <c r="H119" s="71"/>
      <c r="I119" s="107"/>
      <c r="J119" s="71"/>
      <c r="K119" s="71"/>
      <c r="L119" s="71"/>
      <c r="M119" s="71"/>
    </row>
    <row r="120" spans="1:13">
      <c r="A120" s="66">
        <v>58</v>
      </c>
      <c r="B120" s="71"/>
      <c r="C120" s="71"/>
      <c r="D120" s="71"/>
      <c r="E120" s="71"/>
      <c r="F120" s="71"/>
      <c r="G120" s="71"/>
      <c r="H120" s="71"/>
      <c r="I120" s="107"/>
      <c r="J120" s="71"/>
      <c r="K120" s="71"/>
      <c r="L120" s="71"/>
      <c r="M120" s="71"/>
    </row>
    <row r="121" spans="1:13">
      <c r="A121" s="66">
        <v>59</v>
      </c>
      <c r="B121" s="71"/>
      <c r="C121" s="71"/>
      <c r="D121" s="71"/>
      <c r="E121" s="71"/>
      <c r="F121" s="71"/>
      <c r="G121" s="71"/>
      <c r="H121" s="71"/>
      <c r="I121" s="107"/>
      <c r="J121" s="71"/>
      <c r="K121" s="71"/>
      <c r="L121" s="71"/>
      <c r="M121" s="71"/>
    </row>
    <row r="122" spans="1:13">
      <c r="A122" s="66">
        <v>60</v>
      </c>
      <c r="B122" s="71"/>
      <c r="C122" s="71"/>
      <c r="D122" s="71"/>
      <c r="E122" s="71"/>
      <c r="F122" s="71"/>
      <c r="G122" s="71"/>
      <c r="H122" s="71"/>
      <c r="I122" s="107"/>
      <c r="J122" s="71"/>
      <c r="K122" s="71"/>
      <c r="L122" s="71"/>
      <c r="M122" s="71"/>
    </row>
    <row r="123" spans="1:13">
      <c r="A123" s="66">
        <v>61</v>
      </c>
      <c r="B123" s="71"/>
      <c r="C123" s="71"/>
      <c r="D123" s="71"/>
      <c r="E123" s="71"/>
      <c r="F123" s="71"/>
      <c r="G123" s="71"/>
      <c r="H123" s="71"/>
      <c r="I123" s="107"/>
      <c r="J123" s="71"/>
      <c r="K123" s="71"/>
      <c r="L123" s="71"/>
      <c r="M123" s="71"/>
    </row>
    <row r="124" spans="1:13">
      <c r="A124" s="66">
        <v>62</v>
      </c>
      <c r="B124" s="71"/>
      <c r="C124" s="71"/>
      <c r="D124" s="71"/>
      <c r="E124" s="71"/>
      <c r="F124" s="71"/>
      <c r="G124" s="71"/>
      <c r="H124" s="71"/>
      <c r="I124" s="107"/>
      <c r="J124" s="71"/>
      <c r="K124" s="71"/>
      <c r="L124" s="71"/>
      <c r="M124" s="71"/>
    </row>
    <row r="125" spans="1:13">
      <c r="A125" s="66">
        <v>63</v>
      </c>
      <c r="B125" s="71"/>
      <c r="C125" s="71"/>
      <c r="D125" s="71"/>
      <c r="E125" s="71"/>
      <c r="F125" s="71"/>
      <c r="G125" s="71"/>
      <c r="H125" s="71"/>
      <c r="I125" s="107"/>
      <c r="J125" s="71"/>
      <c r="K125" s="71"/>
      <c r="L125" s="71"/>
      <c r="M125" s="71"/>
    </row>
    <row r="126" spans="1:13">
      <c r="A126" s="66">
        <v>64</v>
      </c>
      <c r="B126" s="71"/>
      <c r="C126" s="71"/>
      <c r="D126" s="71"/>
      <c r="E126" s="71"/>
      <c r="F126" s="71"/>
      <c r="G126" s="71"/>
      <c r="H126" s="71"/>
      <c r="I126" s="107"/>
      <c r="J126" s="71"/>
      <c r="K126" s="71"/>
      <c r="L126" s="71"/>
      <c r="M126" s="71"/>
    </row>
    <row r="127" spans="1:13">
      <c r="A127" s="66">
        <v>65</v>
      </c>
      <c r="B127" s="71"/>
      <c r="C127" s="71"/>
      <c r="D127" s="71"/>
      <c r="E127" s="71"/>
      <c r="F127" s="71"/>
      <c r="G127" s="71"/>
      <c r="H127" s="71"/>
      <c r="I127" s="107"/>
      <c r="J127" s="71"/>
      <c r="K127" s="71"/>
      <c r="L127" s="71"/>
      <c r="M127" s="71"/>
    </row>
    <row r="128" spans="1:13">
      <c r="A128" s="66">
        <v>66</v>
      </c>
      <c r="B128" s="71"/>
      <c r="C128" s="71"/>
      <c r="D128" s="71"/>
      <c r="E128" s="71"/>
      <c r="F128" s="71"/>
      <c r="G128" s="71"/>
      <c r="H128" s="71"/>
      <c r="I128" s="107"/>
      <c r="J128" s="71"/>
      <c r="K128" s="71"/>
      <c r="L128" s="71"/>
      <c r="M128" s="71"/>
    </row>
    <row r="129" spans="1:13">
      <c r="A129" s="66">
        <v>67</v>
      </c>
      <c r="B129" s="71"/>
      <c r="C129" s="71"/>
      <c r="D129" s="71"/>
      <c r="E129" s="71"/>
      <c r="F129" s="71"/>
      <c r="G129" s="71"/>
      <c r="H129" s="71"/>
      <c r="I129" s="107"/>
      <c r="J129" s="71"/>
      <c r="K129" s="71"/>
      <c r="L129" s="71"/>
      <c r="M129" s="71"/>
    </row>
    <row r="130" spans="1:13">
      <c r="A130" s="66">
        <v>68</v>
      </c>
      <c r="B130" s="71"/>
      <c r="C130" s="71"/>
      <c r="D130" s="71"/>
      <c r="E130" s="71"/>
      <c r="F130" s="71"/>
      <c r="G130" s="71"/>
      <c r="H130" s="71"/>
      <c r="I130" s="107"/>
      <c r="J130" s="71"/>
      <c r="K130" s="71"/>
      <c r="L130" s="71"/>
      <c r="M130" s="71"/>
    </row>
    <row r="131" spans="1:13">
      <c r="A131" s="66">
        <v>69</v>
      </c>
      <c r="B131" s="71"/>
      <c r="C131" s="71"/>
      <c r="D131" s="71"/>
      <c r="E131" s="71"/>
      <c r="F131" s="71"/>
      <c r="G131" s="71"/>
      <c r="H131" s="71"/>
      <c r="I131" s="107"/>
      <c r="J131" s="71"/>
      <c r="K131" s="71"/>
      <c r="L131" s="71"/>
      <c r="M131" s="71"/>
    </row>
    <row r="132" spans="1:13">
      <c r="A132" s="66">
        <v>70</v>
      </c>
      <c r="B132" s="71"/>
      <c r="C132" s="71"/>
      <c r="D132" s="71"/>
      <c r="E132" s="71"/>
      <c r="F132" s="71"/>
      <c r="G132" s="71"/>
      <c r="H132" s="71"/>
      <c r="I132" s="107"/>
      <c r="J132" s="71"/>
      <c r="K132" s="71"/>
      <c r="L132" s="71"/>
      <c r="M132" s="71"/>
    </row>
    <row r="133" spans="1:13">
      <c r="A133" s="66">
        <v>71</v>
      </c>
      <c r="B133" s="71"/>
      <c r="C133" s="71"/>
      <c r="D133" s="71"/>
      <c r="E133" s="71"/>
      <c r="F133" s="71"/>
      <c r="G133" s="71"/>
      <c r="H133" s="71"/>
      <c r="I133" s="107"/>
      <c r="J133" s="71"/>
      <c r="K133" s="71"/>
      <c r="L133" s="71"/>
      <c r="M133" s="71"/>
    </row>
    <row r="134" spans="1:13">
      <c r="A134" s="66">
        <v>72</v>
      </c>
      <c r="B134" s="71"/>
      <c r="C134" s="71"/>
      <c r="D134" s="71"/>
      <c r="E134" s="71"/>
      <c r="F134" s="71"/>
      <c r="G134" s="71"/>
      <c r="H134" s="71"/>
      <c r="I134" s="107"/>
      <c r="J134" s="71"/>
      <c r="K134" s="71"/>
      <c r="L134" s="71"/>
      <c r="M134" s="71"/>
    </row>
    <row r="135" spans="1:13">
      <c r="A135" s="66">
        <v>73</v>
      </c>
      <c r="B135" s="71"/>
      <c r="C135" s="71"/>
      <c r="D135" s="71"/>
      <c r="E135" s="71"/>
      <c r="F135" s="71"/>
      <c r="G135" s="71"/>
      <c r="H135" s="71"/>
      <c r="I135" s="107"/>
      <c r="J135" s="71"/>
      <c r="K135" s="71"/>
      <c r="L135" s="71"/>
      <c r="M135" s="71"/>
    </row>
    <row r="136" spans="1:13">
      <c r="A136" s="66">
        <v>74</v>
      </c>
      <c r="B136" s="71"/>
      <c r="C136" s="71"/>
      <c r="D136" s="71"/>
      <c r="E136" s="71"/>
      <c r="F136" s="71"/>
      <c r="G136" s="71"/>
      <c r="H136" s="71"/>
      <c r="I136" s="107"/>
      <c r="J136" s="71"/>
      <c r="K136" s="71"/>
      <c r="L136" s="71"/>
      <c r="M136" s="71"/>
    </row>
    <row r="137" spans="1:13">
      <c r="A137" s="66">
        <v>75</v>
      </c>
      <c r="B137" s="71"/>
      <c r="C137" s="71"/>
      <c r="D137" s="71"/>
      <c r="E137" s="71"/>
      <c r="F137" s="71"/>
      <c r="G137" s="71"/>
      <c r="H137" s="71"/>
      <c r="I137" s="107"/>
      <c r="J137" s="71"/>
      <c r="K137" s="71"/>
      <c r="L137" s="71"/>
      <c r="M137" s="71"/>
    </row>
    <row r="138" spans="1:13">
      <c r="A138" s="66">
        <v>76</v>
      </c>
      <c r="B138" s="71"/>
      <c r="C138" s="71"/>
      <c r="D138" s="71"/>
      <c r="E138" s="71"/>
      <c r="F138" s="71"/>
      <c r="G138" s="71"/>
      <c r="H138" s="71"/>
      <c r="I138" s="107"/>
      <c r="J138" s="71"/>
      <c r="K138" s="71"/>
      <c r="L138" s="71"/>
      <c r="M138" s="71"/>
    </row>
    <row r="139" spans="1:13">
      <c r="A139" s="66">
        <v>77</v>
      </c>
      <c r="B139" s="71"/>
      <c r="C139" s="71"/>
      <c r="D139" s="71"/>
      <c r="E139" s="71"/>
      <c r="F139" s="71"/>
      <c r="G139" s="71"/>
      <c r="H139" s="71"/>
      <c r="I139" s="107"/>
      <c r="J139" s="71"/>
      <c r="K139" s="71"/>
      <c r="L139" s="71"/>
      <c r="M139" s="71"/>
    </row>
    <row r="140" spans="1:13">
      <c r="A140" s="66">
        <v>78</v>
      </c>
      <c r="B140" s="71"/>
      <c r="C140" s="71"/>
      <c r="D140" s="71"/>
      <c r="E140" s="71"/>
      <c r="F140" s="71"/>
      <c r="G140" s="71"/>
      <c r="H140" s="71"/>
      <c r="I140" s="107"/>
      <c r="J140" s="71"/>
      <c r="K140" s="71"/>
      <c r="L140" s="71"/>
      <c r="M140" s="71"/>
    </row>
    <row r="141" spans="1:13">
      <c r="A141" s="66">
        <v>79</v>
      </c>
      <c r="B141" s="71"/>
      <c r="C141" s="71"/>
      <c r="D141" s="71"/>
      <c r="E141" s="71"/>
      <c r="F141" s="71"/>
      <c r="G141" s="71"/>
      <c r="H141" s="71"/>
      <c r="I141" s="107"/>
      <c r="J141" s="71"/>
      <c r="K141" s="71"/>
      <c r="L141" s="71"/>
      <c r="M141" s="71"/>
    </row>
    <row r="142" spans="1:13">
      <c r="A142" s="66">
        <v>80</v>
      </c>
      <c r="B142" s="71"/>
      <c r="C142" s="71"/>
      <c r="D142" s="71"/>
      <c r="E142" s="71"/>
      <c r="F142" s="71"/>
      <c r="G142" s="71"/>
      <c r="H142" s="71"/>
      <c r="I142" s="107"/>
      <c r="J142" s="71"/>
      <c r="K142" s="71"/>
      <c r="L142" s="71"/>
      <c r="M142" s="71"/>
    </row>
  </sheetData>
  <sheetProtection algorithmName="SHA-512" hashValue="tkW2odUywnyaTwDXSE7Z59N629gcJXj67jiJIrLDW34v3IHUPduaUgUSE0yY0jMF85/QUliMY9n+dndKHxJfag==" saltValue="KDCsm9csAJ7Rrak4KCO2fg==" spinCount="100000" sheet="1" scenarios="1"/>
  <mergeCells count="15">
    <mergeCell ref="B59:B62"/>
    <mergeCell ref="N24:N25"/>
    <mergeCell ref="E6:F6"/>
    <mergeCell ref="C1:F1"/>
    <mergeCell ref="A4:B4"/>
    <mergeCell ref="A5:B5"/>
    <mergeCell ref="A6:B6"/>
    <mergeCell ref="A2:B2"/>
    <mergeCell ref="E2:F2"/>
    <mergeCell ref="E3:F3"/>
    <mergeCell ref="E4:F4"/>
    <mergeCell ref="E5:F5"/>
    <mergeCell ref="A1:B1"/>
    <mergeCell ref="A3:B3"/>
    <mergeCell ref="B57:M57"/>
  </mergeCells>
  <phoneticPr fontId="2"/>
  <conditionalFormatting sqref="C4:D4">
    <cfRule type="cellIs" dxfId="3" priority="1" operator="equal">
      <formula>""</formula>
    </cfRule>
  </conditionalFormatting>
  <conditionalFormatting sqref="C1:F1 C3:D3 C5:D6 B9:M22 B63:M142">
    <cfRule type="cellIs" dxfId="2" priority="33" operator="equal">
      <formula>""</formula>
    </cfRule>
  </conditionalFormatting>
  <dataValidations count="4">
    <dataValidation imeMode="off" allowBlank="1" showInputMessage="1" showErrorMessage="1" sqref="M63:M142" xr:uid="{00000000-0002-0000-0000-000000000000}"/>
    <dataValidation imeMode="hiragana" allowBlank="1" showInputMessage="1" showErrorMessage="1" sqref="C1:F1 C3:D6" xr:uid="{00000000-0002-0000-0000-000001000000}"/>
    <dataValidation imeMode="disabled" allowBlank="1" showInputMessage="1" showErrorMessage="1" sqref="E9:H22 B9:B22 K9:M22" xr:uid="{00000000-0002-0000-0000-000002000000}"/>
    <dataValidation type="list" allowBlank="1" showInputMessage="1" showErrorMessage="1" sqref="C9:C22" xr:uid="{00000000-0002-0000-0000-000003000000}">
      <formula1>$S$9</formula1>
    </dataValidation>
  </dataValidations>
  <printOptions horizontalCentered="1"/>
  <pageMargins left="0.78740157480314965" right="0.78740157480314965" top="0.98425196850393704" bottom="0.98425196850393704" header="0.51181102362204722" footer="0.51181102362204722"/>
  <pageSetup paperSize="9" scale="75"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pageSetUpPr fitToPage="1"/>
  </sheetPr>
  <dimension ref="A1:AA44"/>
  <sheetViews>
    <sheetView tabSelected="1" zoomScaleNormal="100" workbookViewId="0">
      <selection activeCell="Y16" sqref="Y16"/>
    </sheetView>
  </sheetViews>
  <sheetFormatPr defaultRowHeight="13"/>
  <cols>
    <col min="1" max="2" width="5.81640625" customWidth="1"/>
    <col min="3" max="3" width="14.453125" customWidth="1"/>
    <col min="4" max="4" width="5.453125" customWidth="1"/>
    <col min="5" max="7" width="11.81640625" customWidth="1"/>
    <col min="8" max="10" width="6.7265625" customWidth="1"/>
    <col min="12" max="20" width="8.81640625" hidden="1" customWidth="1"/>
    <col min="255" max="256" width="5.81640625" customWidth="1"/>
    <col min="257" max="257" width="14.1796875" customWidth="1"/>
    <col min="258" max="258" width="5.1796875" customWidth="1"/>
    <col min="259" max="259" width="11.81640625" customWidth="1"/>
    <col min="261" max="262" width="5.1796875" customWidth="1"/>
    <col min="263" max="263" width="12.1796875" customWidth="1"/>
    <col min="264" max="264" width="11.7265625" customWidth="1"/>
    <col min="511" max="512" width="5.81640625" customWidth="1"/>
    <col min="513" max="513" width="14.1796875" customWidth="1"/>
    <col min="514" max="514" width="5.1796875" customWidth="1"/>
    <col min="515" max="515" width="11.81640625" customWidth="1"/>
    <col min="517" max="518" width="5.1796875" customWidth="1"/>
    <col min="519" max="519" width="12.1796875" customWidth="1"/>
    <col min="520" max="520" width="11.7265625" customWidth="1"/>
    <col min="767" max="768" width="5.81640625" customWidth="1"/>
    <col min="769" max="769" width="14.1796875" customWidth="1"/>
    <col min="770" max="770" width="5.1796875" customWidth="1"/>
    <col min="771" max="771" width="11.81640625" customWidth="1"/>
    <col min="773" max="774" width="5.1796875" customWidth="1"/>
    <col min="775" max="775" width="12.1796875" customWidth="1"/>
    <col min="776" max="776" width="11.7265625" customWidth="1"/>
    <col min="1023" max="1024" width="5.81640625" customWidth="1"/>
    <col min="1025" max="1025" width="14.1796875" customWidth="1"/>
    <col min="1026" max="1026" width="5.1796875" customWidth="1"/>
    <col min="1027" max="1027" width="11.81640625" customWidth="1"/>
    <col min="1029" max="1030" width="5.1796875" customWidth="1"/>
    <col min="1031" max="1031" width="12.1796875" customWidth="1"/>
    <col min="1032" max="1032" width="11.7265625" customWidth="1"/>
    <col min="1279" max="1280" width="5.81640625" customWidth="1"/>
    <col min="1281" max="1281" width="14.1796875" customWidth="1"/>
    <col min="1282" max="1282" width="5.1796875" customWidth="1"/>
    <col min="1283" max="1283" width="11.81640625" customWidth="1"/>
    <col min="1285" max="1286" width="5.1796875" customWidth="1"/>
    <col min="1287" max="1287" width="12.1796875" customWidth="1"/>
    <col min="1288" max="1288" width="11.7265625" customWidth="1"/>
    <col min="1535" max="1536" width="5.81640625" customWidth="1"/>
    <col min="1537" max="1537" width="14.1796875" customWidth="1"/>
    <col min="1538" max="1538" width="5.1796875" customWidth="1"/>
    <col min="1539" max="1539" width="11.81640625" customWidth="1"/>
    <col min="1541" max="1542" width="5.1796875" customWidth="1"/>
    <col min="1543" max="1543" width="12.1796875" customWidth="1"/>
    <col min="1544" max="1544" width="11.7265625" customWidth="1"/>
    <col min="1791" max="1792" width="5.81640625" customWidth="1"/>
    <col min="1793" max="1793" width="14.1796875" customWidth="1"/>
    <col min="1794" max="1794" width="5.1796875" customWidth="1"/>
    <col min="1795" max="1795" width="11.81640625" customWidth="1"/>
    <col min="1797" max="1798" width="5.1796875" customWidth="1"/>
    <col min="1799" max="1799" width="12.1796875" customWidth="1"/>
    <col min="1800" max="1800" width="11.7265625" customWidth="1"/>
    <col min="2047" max="2048" width="5.81640625" customWidth="1"/>
    <col min="2049" max="2049" width="14.1796875" customWidth="1"/>
    <col min="2050" max="2050" width="5.1796875" customWidth="1"/>
    <col min="2051" max="2051" width="11.81640625" customWidth="1"/>
    <col min="2053" max="2054" width="5.1796875" customWidth="1"/>
    <col min="2055" max="2055" width="12.1796875" customWidth="1"/>
    <col min="2056" max="2056" width="11.7265625" customWidth="1"/>
    <col min="2303" max="2304" width="5.81640625" customWidth="1"/>
    <col min="2305" max="2305" width="14.1796875" customWidth="1"/>
    <col min="2306" max="2306" width="5.1796875" customWidth="1"/>
    <col min="2307" max="2307" width="11.81640625" customWidth="1"/>
    <col min="2309" max="2310" width="5.1796875" customWidth="1"/>
    <col min="2311" max="2311" width="12.1796875" customWidth="1"/>
    <col min="2312" max="2312" width="11.7265625" customWidth="1"/>
    <col min="2559" max="2560" width="5.81640625" customWidth="1"/>
    <col min="2561" max="2561" width="14.1796875" customWidth="1"/>
    <col min="2562" max="2562" width="5.1796875" customWidth="1"/>
    <col min="2563" max="2563" width="11.81640625" customWidth="1"/>
    <col min="2565" max="2566" width="5.1796875" customWidth="1"/>
    <col min="2567" max="2567" width="12.1796875" customWidth="1"/>
    <col min="2568" max="2568" width="11.7265625" customWidth="1"/>
    <col min="2815" max="2816" width="5.81640625" customWidth="1"/>
    <col min="2817" max="2817" width="14.1796875" customWidth="1"/>
    <col min="2818" max="2818" width="5.1796875" customWidth="1"/>
    <col min="2819" max="2819" width="11.81640625" customWidth="1"/>
    <col min="2821" max="2822" width="5.1796875" customWidth="1"/>
    <col min="2823" max="2823" width="12.1796875" customWidth="1"/>
    <col min="2824" max="2824" width="11.7265625" customWidth="1"/>
    <col min="3071" max="3072" width="5.81640625" customWidth="1"/>
    <col min="3073" max="3073" width="14.1796875" customWidth="1"/>
    <col min="3074" max="3074" width="5.1796875" customWidth="1"/>
    <col min="3075" max="3075" width="11.81640625" customWidth="1"/>
    <col min="3077" max="3078" width="5.1796875" customWidth="1"/>
    <col min="3079" max="3079" width="12.1796875" customWidth="1"/>
    <col min="3080" max="3080" width="11.7265625" customWidth="1"/>
    <col min="3327" max="3328" width="5.81640625" customWidth="1"/>
    <col min="3329" max="3329" width="14.1796875" customWidth="1"/>
    <col min="3330" max="3330" width="5.1796875" customWidth="1"/>
    <col min="3331" max="3331" width="11.81640625" customWidth="1"/>
    <col min="3333" max="3334" width="5.1796875" customWidth="1"/>
    <col min="3335" max="3335" width="12.1796875" customWidth="1"/>
    <col min="3336" max="3336" width="11.7265625" customWidth="1"/>
    <col min="3583" max="3584" width="5.81640625" customWidth="1"/>
    <col min="3585" max="3585" width="14.1796875" customWidth="1"/>
    <col min="3586" max="3586" width="5.1796875" customWidth="1"/>
    <col min="3587" max="3587" width="11.81640625" customWidth="1"/>
    <col min="3589" max="3590" width="5.1796875" customWidth="1"/>
    <col min="3591" max="3591" width="12.1796875" customWidth="1"/>
    <col min="3592" max="3592" width="11.7265625" customWidth="1"/>
    <col min="3839" max="3840" width="5.81640625" customWidth="1"/>
    <col min="3841" max="3841" width="14.1796875" customWidth="1"/>
    <col min="3842" max="3842" width="5.1796875" customWidth="1"/>
    <col min="3843" max="3843" width="11.81640625" customWidth="1"/>
    <col min="3845" max="3846" width="5.1796875" customWidth="1"/>
    <col min="3847" max="3847" width="12.1796875" customWidth="1"/>
    <col min="3848" max="3848" width="11.7265625" customWidth="1"/>
    <col min="4095" max="4096" width="5.81640625" customWidth="1"/>
    <col min="4097" max="4097" width="14.1796875" customWidth="1"/>
    <col min="4098" max="4098" width="5.1796875" customWidth="1"/>
    <col min="4099" max="4099" width="11.81640625" customWidth="1"/>
    <col min="4101" max="4102" width="5.1796875" customWidth="1"/>
    <col min="4103" max="4103" width="12.1796875" customWidth="1"/>
    <col min="4104" max="4104" width="11.7265625" customWidth="1"/>
    <col min="4351" max="4352" width="5.81640625" customWidth="1"/>
    <col min="4353" max="4353" width="14.1796875" customWidth="1"/>
    <col min="4354" max="4354" width="5.1796875" customWidth="1"/>
    <col min="4355" max="4355" width="11.81640625" customWidth="1"/>
    <col min="4357" max="4358" width="5.1796875" customWidth="1"/>
    <col min="4359" max="4359" width="12.1796875" customWidth="1"/>
    <col min="4360" max="4360" width="11.7265625" customWidth="1"/>
    <col min="4607" max="4608" width="5.81640625" customWidth="1"/>
    <col min="4609" max="4609" width="14.1796875" customWidth="1"/>
    <col min="4610" max="4610" width="5.1796875" customWidth="1"/>
    <col min="4611" max="4611" width="11.81640625" customWidth="1"/>
    <col min="4613" max="4614" width="5.1796875" customWidth="1"/>
    <col min="4615" max="4615" width="12.1796875" customWidth="1"/>
    <col min="4616" max="4616" width="11.7265625" customWidth="1"/>
    <col min="4863" max="4864" width="5.81640625" customWidth="1"/>
    <col min="4865" max="4865" width="14.1796875" customWidth="1"/>
    <col min="4866" max="4866" width="5.1796875" customWidth="1"/>
    <col min="4867" max="4867" width="11.81640625" customWidth="1"/>
    <col min="4869" max="4870" width="5.1796875" customWidth="1"/>
    <col min="4871" max="4871" width="12.1796875" customWidth="1"/>
    <col min="4872" max="4872" width="11.7265625" customWidth="1"/>
    <col min="5119" max="5120" width="5.81640625" customWidth="1"/>
    <col min="5121" max="5121" width="14.1796875" customWidth="1"/>
    <col min="5122" max="5122" width="5.1796875" customWidth="1"/>
    <col min="5123" max="5123" width="11.81640625" customWidth="1"/>
    <col min="5125" max="5126" width="5.1796875" customWidth="1"/>
    <col min="5127" max="5127" width="12.1796875" customWidth="1"/>
    <col min="5128" max="5128" width="11.7265625" customWidth="1"/>
    <col min="5375" max="5376" width="5.81640625" customWidth="1"/>
    <col min="5377" max="5377" width="14.1796875" customWidth="1"/>
    <col min="5378" max="5378" width="5.1796875" customWidth="1"/>
    <col min="5379" max="5379" width="11.81640625" customWidth="1"/>
    <col min="5381" max="5382" width="5.1796875" customWidth="1"/>
    <col min="5383" max="5383" width="12.1796875" customWidth="1"/>
    <col min="5384" max="5384" width="11.7265625" customWidth="1"/>
    <col min="5631" max="5632" width="5.81640625" customWidth="1"/>
    <col min="5633" max="5633" width="14.1796875" customWidth="1"/>
    <col min="5634" max="5634" width="5.1796875" customWidth="1"/>
    <col min="5635" max="5635" width="11.81640625" customWidth="1"/>
    <col min="5637" max="5638" width="5.1796875" customWidth="1"/>
    <col min="5639" max="5639" width="12.1796875" customWidth="1"/>
    <col min="5640" max="5640" width="11.7265625" customWidth="1"/>
    <col min="5887" max="5888" width="5.81640625" customWidth="1"/>
    <col min="5889" max="5889" width="14.1796875" customWidth="1"/>
    <col min="5890" max="5890" width="5.1796875" customWidth="1"/>
    <col min="5891" max="5891" width="11.81640625" customWidth="1"/>
    <col min="5893" max="5894" width="5.1796875" customWidth="1"/>
    <col min="5895" max="5895" width="12.1796875" customWidth="1"/>
    <col min="5896" max="5896" width="11.7265625" customWidth="1"/>
    <col min="6143" max="6144" width="5.81640625" customWidth="1"/>
    <col min="6145" max="6145" width="14.1796875" customWidth="1"/>
    <col min="6146" max="6146" width="5.1796875" customWidth="1"/>
    <col min="6147" max="6147" width="11.81640625" customWidth="1"/>
    <col min="6149" max="6150" width="5.1796875" customWidth="1"/>
    <col min="6151" max="6151" width="12.1796875" customWidth="1"/>
    <col min="6152" max="6152" width="11.7265625" customWidth="1"/>
    <col min="6399" max="6400" width="5.81640625" customWidth="1"/>
    <col min="6401" max="6401" width="14.1796875" customWidth="1"/>
    <col min="6402" max="6402" width="5.1796875" customWidth="1"/>
    <col min="6403" max="6403" width="11.81640625" customWidth="1"/>
    <col min="6405" max="6406" width="5.1796875" customWidth="1"/>
    <col min="6407" max="6407" width="12.1796875" customWidth="1"/>
    <col min="6408" max="6408" width="11.7265625" customWidth="1"/>
    <col min="6655" max="6656" width="5.81640625" customWidth="1"/>
    <col min="6657" max="6657" width="14.1796875" customWidth="1"/>
    <col min="6658" max="6658" width="5.1796875" customWidth="1"/>
    <col min="6659" max="6659" width="11.81640625" customWidth="1"/>
    <col min="6661" max="6662" width="5.1796875" customWidth="1"/>
    <col min="6663" max="6663" width="12.1796875" customWidth="1"/>
    <col min="6664" max="6664" width="11.7265625" customWidth="1"/>
    <col min="6911" max="6912" width="5.81640625" customWidth="1"/>
    <col min="6913" max="6913" width="14.1796875" customWidth="1"/>
    <col min="6914" max="6914" width="5.1796875" customWidth="1"/>
    <col min="6915" max="6915" width="11.81640625" customWidth="1"/>
    <col min="6917" max="6918" width="5.1796875" customWidth="1"/>
    <col min="6919" max="6919" width="12.1796875" customWidth="1"/>
    <col min="6920" max="6920" width="11.7265625" customWidth="1"/>
    <col min="7167" max="7168" width="5.81640625" customWidth="1"/>
    <col min="7169" max="7169" width="14.1796875" customWidth="1"/>
    <col min="7170" max="7170" width="5.1796875" customWidth="1"/>
    <col min="7171" max="7171" width="11.81640625" customWidth="1"/>
    <col min="7173" max="7174" width="5.1796875" customWidth="1"/>
    <col min="7175" max="7175" width="12.1796875" customWidth="1"/>
    <col min="7176" max="7176" width="11.7265625" customWidth="1"/>
    <col min="7423" max="7424" width="5.81640625" customWidth="1"/>
    <col min="7425" max="7425" width="14.1796875" customWidth="1"/>
    <col min="7426" max="7426" width="5.1796875" customWidth="1"/>
    <col min="7427" max="7427" width="11.81640625" customWidth="1"/>
    <col min="7429" max="7430" width="5.1796875" customWidth="1"/>
    <col min="7431" max="7431" width="12.1796875" customWidth="1"/>
    <col min="7432" max="7432" width="11.7265625" customWidth="1"/>
    <col min="7679" max="7680" width="5.81640625" customWidth="1"/>
    <col min="7681" max="7681" width="14.1796875" customWidth="1"/>
    <col min="7682" max="7682" width="5.1796875" customWidth="1"/>
    <col min="7683" max="7683" width="11.81640625" customWidth="1"/>
    <col min="7685" max="7686" width="5.1796875" customWidth="1"/>
    <col min="7687" max="7687" width="12.1796875" customWidth="1"/>
    <col min="7688" max="7688" width="11.7265625" customWidth="1"/>
    <col min="7935" max="7936" width="5.81640625" customWidth="1"/>
    <col min="7937" max="7937" width="14.1796875" customWidth="1"/>
    <col min="7938" max="7938" width="5.1796875" customWidth="1"/>
    <col min="7939" max="7939" width="11.81640625" customWidth="1"/>
    <col min="7941" max="7942" width="5.1796875" customWidth="1"/>
    <col min="7943" max="7943" width="12.1796875" customWidth="1"/>
    <col min="7944" max="7944" width="11.7265625" customWidth="1"/>
    <col min="8191" max="8192" width="5.81640625" customWidth="1"/>
    <col min="8193" max="8193" width="14.1796875" customWidth="1"/>
    <col min="8194" max="8194" width="5.1796875" customWidth="1"/>
    <col min="8195" max="8195" width="11.81640625" customWidth="1"/>
    <col min="8197" max="8198" width="5.1796875" customWidth="1"/>
    <col min="8199" max="8199" width="12.1796875" customWidth="1"/>
    <col min="8200" max="8200" width="11.7265625" customWidth="1"/>
    <col min="8447" max="8448" width="5.81640625" customWidth="1"/>
    <col min="8449" max="8449" width="14.1796875" customWidth="1"/>
    <col min="8450" max="8450" width="5.1796875" customWidth="1"/>
    <col min="8451" max="8451" width="11.81640625" customWidth="1"/>
    <col min="8453" max="8454" width="5.1796875" customWidth="1"/>
    <col min="8455" max="8455" width="12.1796875" customWidth="1"/>
    <col min="8456" max="8456" width="11.7265625" customWidth="1"/>
    <col min="8703" max="8704" width="5.81640625" customWidth="1"/>
    <col min="8705" max="8705" width="14.1796875" customWidth="1"/>
    <col min="8706" max="8706" width="5.1796875" customWidth="1"/>
    <col min="8707" max="8707" width="11.81640625" customWidth="1"/>
    <col min="8709" max="8710" width="5.1796875" customWidth="1"/>
    <col min="8711" max="8711" width="12.1796875" customWidth="1"/>
    <col min="8712" max="8712" width="11.7265625" customWidth="1"/>
    <col min="8959" max="8960" width="5.81640625" customWidth="1"/>
    <col min="8961" max="8961" width="14.1796875" customWidth="1"/>
    <col min="8962" max="8962" width="5.1796875" customWidth="1"/>
    <col min="8963" max="8963" width="11.81640625" customWidth="1"/>
    <col min="8965" max="8966" width="5.1796875" customWidth="1"/>
    <col min="8967" max="8967" width="12.1796875" customWidth="1"/>
    <col min="8968" max="8968" width="11.7265625" customWidth="1"/>
    <col min="9215" max="9216" width="5.81640625" customWidth="1"/>
    <col min="9217" max="9217" width="14.1796875" customWidth="1"/>
    <col min="9218" max="9218" width="5.1796875" customWidth="1"/>
    <col min="9219" max="9219" width="11.81640625" customWidth="1"/>
    <col min="9221" max="9222" width="5.1796875" customWidth="1"/>
    <col min="9223" max="9223" width="12.1796875" customWidth="1"/>
    <col min="9224" max="9224" width="11.7265625" customWidth="1"/>
    <col min="9471" max="9472" width="5.81640625" customWidth="1"/>
    <col min="9473" max="9473" width="14.1796875" customWidth="1"/>
    <col min="9474" max="9474" width="5.1796875" customWidth="1"/>
    <col min="9475" max="9475" width="11.81640625" customWidth="1"/>
    <col min="9477" max="9478" width="5.1796875" customWidth="1"/>
    <col min="9479" max="9479" width="12.1796875" customWidth="1"/>
    <col min="9480" max="9480" width="11.7265625" customWidth="1"/>
    <col min="9727" max="9728" width="5.81640625" customWidth="1"/>
    <col min="9729" max="9729" width="14.1796875" customWidth="1"/>
    <col min="9730" max="9730" width="5.1796875" customWidth="1"/>
    <col min="9731" max="9731" width="11.81640625" customWidth="1"/>
    <col min="9733" max="9734" width="5.1796875" customWidth="1"/>
    <col min="9735" max="9735" width="12.1796875" customWidth="1"/>
    <col min="9736" max="9736" width="11.7265625" customWidth="1"/>
    <col min="9983" max="9984" width="5.81640625" customWidth="1"/>
    <col min="9985" max="9985" width="14.1796875" customWidth="1"/>
    <col min="9986" max="9986" width="5.1796875" customWidth="1"/>
    <col min="9987" max="9987" width="11.81640625" customWidth="1"/>
    <col min="9989" max="9990" width="5.1796875" customWidth="1"/>
    <col min="9991" max="9991" width="12.1796875" customWidth="1"/>
    <col min="9992" max="9992" width="11.7265625" customWidth="1"/>
    <col min="10239" max="10240" width="5.81640625" customWidth="1"/>
    <col min="10241" max="10241" width="14.1796875" customWidth="1"/>
    <col min="10242" max="10242" width="5.1796875" customWidth="1"/>
    <col min="10243" max="10243" width="11.81640625" customWidth="1"/>
    <col min="10245" max="10246" width="5.1796875" customWidth="1"/>
    <col min="10247" max="10247" width="12.1796875" customWidth="1"/>
    <col min="10248" max="10248" width="11.7265625" customWidth="1"/>
    <col min="10495" max="10496" width="5.81640625" customWidth="1"/>
    <col min="10497" max="10497" width="14.1796875" customWidth="1"/>
    <col min="10498" max="10498" width="5.1796875" customWidth="1"/>
    <col min="10499" max="10499" width="11.81640625" customWidth="1"/>
    <col min="10501" max="10502" width="5.1796875" customWidth="1"/>
    <col min="10503" max="10503" width="12.1796875" customWidth="1"/>
    <col min="10504" max="10504" width="11.7265625" customWidth="1"/>
    <col min="10751" max="10752" width="5.81640625" customWidth="1"/>
    <col min="10753" max="10753" width="14.1796875" customWidth="1"/>
    <col min="10754" max="10754" width="5.1796875" customWidth="1"/>
    <col min="10755" max="10755" width="11.81640625" customWidth="1"/>
    <col min="10757" max="10758" width="5.1796875" customWidth="1"/>
    <col min="10759" max="10759" width="12.1796875" customWidth="1"/>
    <col min="10760" max="10760" width="11.7265625" customWidth="1"/>
    <col min="11007" max="11008" width="5.81640625" customWidth="1"/>
    <col min="11009" max="11009" width="14.1796875" customWidth="1"/>
    <col min="11010" max="11010" width="5.1796875" customWidth="1"/>
    <col min="11011" max="11011" width="11.81640625" customWidth="1"/>
    <col min="11013" max="11014" width="5.1796875" customWidth="1"/>
    <col min="11015" max="11015" width="12.1796875" customWidth="1"/>
    <col min="11016" max="11016" width="11.7265625" customWidth="1"/>
    <col min="11263" max="11264" width="5.81640625" customWidth="1"/>
    <col min="11265" max="11265" width="14.1796875" customWidth="1"/>
    <col min="11266" max="11266" width="5.1796875" customWidth="1"/>
    <col min="11267" max="11267" width="11.81640625" customWidth="1"/>
    <col min="11269" max="11270" width="5.1796875" customWidth="1"/>
    <col min="11271" max="11271" width="12.1796875" customWidth="1"/>
    <col min="11272" max="11272" width="11.7265625" customWidth="1"/>
    <col min="11519" max="11520" width="5.81640625" customWidth="1"/>
    <col min="11521" max="11521" width="14.1796875" customWidth="1"/>
    <col min="11522" max="11522" width="5.1796875" customWidth="1"/>
    <col min="11523" max="11523" width="11.81640625" customWidth="1"/>
    <col min="11525" max="11526" width="5.1796875" customWidth="1"/>
    <col min="11527" max="11527" width="12.1796875" customWidth="1"/>
    <col min="11528" max="11528" width="11.7265625" customWidth="1"/>
    <col min="11775" max="11776" width="5.81640625" customWidth="1"/>
    <col min="11777" max="11777" width="14.1796875" customWidth="1"/>
    <col min="11778" max="11778" width="5.1796875" customWidth="1"/>
    <col min="11779" max="11779" width="11.81640625" customWidth="1"/>
    <col min="11781" max="11782" width="5.1796875" customWidth="1"/>
    <col min="11783" max="11783" width="12.1796875" customWidth="1"/>
    <col min="11784" max="11784" width="11.7265625" customWidth="1"/>
    <col min="12031" max="12032" width="5.81640625" customWidth="1"/>
    <col min="12033" max="12033" width="14.1796875" customWidth="1"/>
    <col min="12034" max="12034" width="5.1796875" customWidth="1"/>
    <col min="12035" max="12035" width="11.81640625" customWidth="1"/>
    <col min="12037" max="12038" width="5.1796875" customWidth="1"/>
    <col min="12039" max="12039" width="12.1796875" customWidth="1"/>
    <col min="12040" max="12040" width="11.7265625" customWidth="1"/>
    <col min="12287" max="12288" width="5.81640625" customWidth="1"/>
    <col min="12289" max="12289" width="14.1796875" customWidth="1"/>
    <col min="12290" max="12290" width="5.1796875" customWidth="1"/>
    <col min="12291" max="12291" width="11.81640625" customWidth="1"/>
    <col min="12293" max="12294" width="5.1796875" customWidth="1"/>
    <col min="12295" max="12295" width="12.1796875" customWidth="1"/>
    <col min="12296" max="12296" width="11.7265625" customWidth="1"/>
    <col min="12543" max="12544" width="5.81640625" customWidth="1"/>
    <col min="12545" max="12545" width="14.1796875" customWidth="1"/>
    <col min="12546" max="12546" width="5.1796875" customWidth="1"/>
    <col min="12547" max="12547" width="11.81640625" customWidth="1"/>
    <col min="12549" max="12550" width="5.1796875" customWidth="1"/>
    <col min="12551" max="12551" width="12.1796875" customWidth="1"/>
    <col min="12552" max="12552" width="11.7265625" customWidth="1"/>
    <col min="12799" max="12800" width="5.81640625" customWidth="1"/>
    <col min="12801" max="12801" width="14.1796875" customWidth="1"/>
    <col min="12802" max="12802" width="5.1796875" customWidth="1"/>
    <col min="12803" max="12803" width="11.81640625" customWidth="1"/>
    <col min="12805" max="12806" width="5.1796875" customWidth="1"/>
    <col min="12807" max="12807" width="12.1796875" customWidth="1"/>
    <col min="12808" max="12808" width="11.7265625" customWidth="1"/>
    <col min="13055" max="13056" width="5.81640625" customWidth="1"/>
    <col min="13057" max="13057" width="14.1796875" customWidth="1"/>
    <col min="13058" max="13058" width="5.1796875" customWidth="1"/>
    <col min="13059" max="13059" width="11.81640625" customWidth="1"/>
    <col min="13061" max="13062" width="5.1796875" customWidth="1"/>
    <col min="13063" max="13063" width="12.1796875" customWidth="1"/>
    <col min="13064" max="13064" width="11.7265625" customWidth="1"/>
    <col min="13311" max="13312" width="5.81640625" customWidth="1"/>
    <col min="13313" max="13313" width="14.1796875" customWidth="1"/>
    <col min="13314" max="13314" width="5.1796875" customWidth="1"/>
    <col min="13315" max="13315" width="11.81640625" customWidth="1"/>
    <col min="13317" max="13318" width="5.1796875" customWidth="1"/>
    <col min="13319" max="13319" width="12.1796875" customWidth="1"/>
    <col min="13320" max="13320" width="11.7265625" customWidth="1"/>
    <col min="13567" max="13568" width="5.81640625" customWidth="1"/>
    <col min="13569" max="13569" width="14.1796875" customWidth="1"/>
    <col min="13570" max="13570" width="5.1796875" customWidth="1"/>
    <col min="13571" max="13571" width="11.81640625" customWidth="1"/>
    <col min="13573" max="13574" width="5.1796875" customWidth="1"/>
    <col min="13575" max="13575" width="12.1796875" customWidth="1"/>
    <col min="13576" max="13576" width="11.7265625" customWidth="1"/>
    <col min="13823" max="13824" width="5.81640625" customWidth="1"/>
    <col min="13825" max="13825" width="14.1796875" customWidth="1"/>
    <col min="13826" max="13826" width="5.1796875" customWidth="1"/>
    <col min="13827" max="13827" width="11.81640625" customWidth="1"/>
    <col min="13829" max="13830" width="5.1796875" customWidth="1"/>
    <col min="13831" max="13831" width="12.1796875" customWidth="1"/>
    <col min="13832" max="13832" width="11.7265625" customWidth="1"/>
    <col min="14079" max="14080" width="5.81640625" customWidth="1"/>
    <col min="14081" max="14081" width="14.1796875" customWidth="1"/>
    <col min="14082" max="14082" width="5.1796875" customWidth="1"/>
    <col min="14083" max="14083" width="11.81640625" customWidth="1"/>
    <col min="14085" max="14086" width="5.1796875" customWidth="1"/>
    <col min="14087" max="14087" width="12.1796875" customWidth="1"/>
    <col min="14088" max="14088" width="11.7265625" customWidth="1"/>
    <col min="14335" max="14336" width="5.81640625" customWidth="1"/>
    <col min="14337" max="14337" width="14.1796875" customWidth="1"/>
    <col min="14338" max="14338" width="5.1796875" customWidth="1"/>
    <col min="14339" max="14339" width="11.81640625" customWidth="1"/>
    <col min="14341" max="14342" width="5.1796875" customWidth="1"/>
    <col min="14343" max="14343" width="12.1796875" customWidth="1"/>
    <col min="14344" max="14344" width="11.7265625" customWidth="1"/>
    <col min="14591" max="14592" width="5.81640625" customWidth="1"/>
    <col min="14593" max="14593" width="14.1796875" customWidth="1"/>
    <col min="14594" max="14594" width="5.1796875" customWidth="1"/>
    <col min="14595" max="14595" width="11.81640625" customWidth="1"/>
    <col min="14597" max="14598" width="5.1796875" customWidth="1"/>
    <col min="14599" max="14599" width="12.1796875" customWidth="1"/>
    <col min="14600" max="14600" width="11.7265625" customWidth="1"/>
    <col min="14847" max="14848" width="5.81640625" customWidth="1"/>
    <col min="14849" max="14849" width="14.1796875" customWidth="1"/>
    <col min="14850" max="14850" width="5.1796875" customWidth="1"/>
    <col min="14851" max="14851" width="11.81640625" customWidth="1"/>
    <col min="14853" max="14854" width="5.1796875" customWidth="1"/>
    <col min="14855" max="14855" width="12.1796875" customWidth="1"/>
    <col min="14856" max="14856" width="11.7265625" customWidth="1"/>
    <col min="15103" max="15104" width="5.81640625" customWidth="1"/>
    <col min="15105" max="15105" width="14.1796875" customWidth="1"/>
    <col min="15106" max="15106" width="5.1796875" customWidth="1"/>
    <col min="15107" max="15107" width="11.81640625" customWidth="1"/>
    <col min="15109" max="15110" width="5.1796875" customWidth="1"/>
    <col min="15111" max="15111" width="12.1796875" customWidth="1"/>
    <col min="15112" max="15112" width="11.7265625" customWidth="1"/>
    <col min="15359" max="15360" width="5.81640625" customWidth="1"/>
    <col min="15361" max="15361" width="14.1796875" customWidth="1"/>
    <col min="15362" max="15362" width="5.1796875" customWidth="1"/>
    <col min="15363" max="15363" width="11.81640625" customWidth="1"/>
    <col min="15365" max="15366" width="5.1796875" customWidth="1"/>
    <col min="15367" max="15367" width="12.1796875" customWidth="1"/>
    <col min="15368" max="15368" width="11.7265625" customWidth="1"/>
    <col min="15615" max="15616" width="5.81640625" customWidth="1"/>
    <col min="15617" max="15617" width="14.1796875" customWidth="1"/>
    <col min="15618" max="15618" width="5.1796875" customWidth="1"/>
    <col min="15619" max="15619" width="11.81640625" customWidth="1"/>
    <col min="15621" max="15622" width="5.1796875" customWidth="1"/>
    <col min="15623" max="15623" width="12.1796875" customWidth="1"/>
    <col min="15624" max="15624" width="11.7265625" customWidth="1"/>
    <col min="15871" max="15872" width="5.81640625" customWidth="1"/>
    <col min="15873" max="15873" width="14.1796875" customWidth="1"/>
    <col min="15874" max="15874" width="5.1796875" customWidth="1"/>
    <col min="15875" max="15875" width="11.81640625" customWidth="1"/>
    <col min="15877" max="15878" width="5.1796875" customWidth="1"/>
    <col min="15879" max="15879" width="12.1796875" customWidth="1"/>
    <col min="15880" max="15880" width="11.7265625" customWidth="1"/>
    <col min="16127" max="16128" width="5.81640625" customWidth="1"/>
    <col min="16129" max="16129" width="14.1796875" customWidth="1"/>
    <col min="16130" max="16130" width="5.1796875" customWidth="1"/>
    <col min="16131" max="16131" width="11.81640625" customWidth="1"/>
    <col min="16133" max="16134" width="5.1796875" customWidth="1"/>
    <col min="16135" max="16135" width="12.1796875" customWidth="1"/>
    <col min="16136" max="16136" width="11.7265625" customWidth="1"/>
  </cols>
  <sheetData>
    <row r="1" spans="1:27" ht="23.25" customHeight="1">
      <c r="A1" s="1"/>
      <c r="B1" s="185" t="str">
        <f ca="1">"第"&amp;W19&amp;"回鹿児島県高等学校バレーボール競技大会"</f>
        <v>第78回鹿児島県高等学校バレーボール競技大会</v>
      </c>
      <c r="C1" s="185"/>
      <c r="D1" s="185"/>
      <c r="E1" s="185"/>
      <c r="F1" s="185"/>
      <c r="G1" s="185"/>
      <c r="H1" s="185"/>
      <c r="J1" s="196"/>
    </row>
    <row r="2" spans="1:27" ht="19.5" customHeight="1">
      <c r="A2" s="2"/>
      <c r="B2" s="186" t="s">
        <v>156</v>
      </c>
      <c r="C2" s="186"/>
      <c r="D2" s="186"/>
      <c r="E2" s="186"/>
      <c r="F2" s="186"/>
      <c r="G2" s="186"/>
      <c r="H2" s="186"/>
      <c r="J2" s="196"/>
    </row>
    <row r="3" spans="1:27" ht="19.5" customHeight="1">
      <c r="A3" s="194"/>
      <c r="B3" s="194"/>
      <c r="C3" s="195"/>
      <c r="D3" s="186"/>
      <c r="E3" s="2"/>
      <c r="F3" s="2"/>
      <c r="G3" s="2"/>
      <c r="H3" s="2"/>
      <c r="J3" s="196"/>
    </row>
    <row r="4" spans="1:27" ht="18.75" customHeight="1">
      <c r="A4" s="194"/>
      <c r="B4" s="194"/>
      <c r="C4" s="195"/>
      <c r="D4" s="186"/>
      <c r="E4" s="3"/>
      <c r="F4" s="3"/>
      <c r="G4" s="3" t="s">
        <v>82</v>
      </c>
      <c r="H4" s="3"/>
      <c r="J4" s="196"/>
    </row>
    <row r="5" spans="1:27" ht="10" customHeight="1">
      <c r="A5" s="3"/>
      <c r="B5" s="3"/>
      <c r="C5" s="3"/>
      <c r="D5" s="3"/>
      <c r="E5" s="3"/>
      <c r="F5" s="3"/>
      <c r="G5" s="121"/>
      <c r="H5" s="121"/>
      <c r="J5" s="197"/>
    </row>
    <row r="6" spans="1:27" ht="24.75" customHeight="1">
      <c r="A6" s="187" t="s">
        <v>83</v>
      </c>
      <c r="B6" s="188"/>
      <c r="C6" s="162" t="str">
        <f>IF(入力シート!C1="","",入力シート!C1)</f>
        <v/>
      </c>
      <c r="D6" s="163"/>
      <c r="E6" s="164"/>
      <c r="F6" s="120" t="s">
        <v>84</v>
      </c>
      <c r="G6" s="201" t="str">
        <f>入力シート!E3</f>
        <v/>
      </c>
      <c r="H6" s="201"/>
      <c r="I6" s="201"/>
      <c r="J6" s="202"/>
    </row>
    <row r="7" spans="1:27" ht="24.75" customHeight="1">
      <c r="A7" s="189" t="s">
        <v>85</v>
      </c>
      <c r="B7" s="190"/>
      <c r="C7" s="191" t="str">
        <f>入力シート!E4</f>
        <v/>
      </c>
      <c r="D7" s="163"/>
      <c r="E7" s="164"/>
      <c r="F7" s="120" t="s">
        <v>86</v>
      </c>
      <c r="G7" s="201" t="str">
        <f>IF(入力シート!E5="","",入力シート!E5)</f>
        <v/>
      </c>
      <c r="H7" s="201"/>
      <c r="I7" s="201"/>
      <c r="J7" s="201"/>
    </row>
    <row r="8" spans="1:27" ht="24.75" customHeight="1">
      <c r="A8" s="187" t="s">
        <v>87</v>
      </c>
      <c r="B8" s="188"/>
      <c r="C8" s="191" t="str">
        <f>IF(ISERROR(VLOOKUP(MATCH("○",入力シート!C9:C22,0),入力シート!$A$9:$S$22,$N$11,FALSE)),"",VLOOKUP(MATCH("○",入力シート!C9:C22,0),入力シート!$A$9:$S$22,$N$11,FALSE))</f>
        <v/>
      </c>
      <c r="D8" s="192"/>
      <c r="E8" s="193"/>
      <c r="F8" s="120" t="s">
        <v>88</v>
      </c>
      <c r="G8" s="201" t="str">
        <f>IF(入力シート!E6="","",入力シート!E6)</f>
        <v/>
      </c>
      <c r="H8" s="201"/>
      <c r="I8" s="201"/>
      <c r="J8" s="201"/>
    </row>
    <row r="9" spans="1:27" ht="31.5" customHeight="1" thickBot="1">
      <c r="A9" s="42" t="s">
        <v>89</v>
      </c>
      <c r="B9" s="157" t="s" ph="1">
        <v>90</v>
      </c>
      <c r="C9" s="157" ph="1"/>
      <c r="D9" s="42" t="s">
        <v>91</v>
      </c>
      <c r="E9" s="42" t="s">
        <v>92</v>
      </c>
      <c r="F9" s="42" t="s">
        <v>93</v>
      </c>
      <c r="G9" s="198" t="s">
        <v>94</v>
      </c>
      <c r="H9" s="199"/>
      <c r="I9" s="199"/>
      <c r="J9" s="200"/>
      <c r="M9" s="42" t="s">
        <v>89</v>
      </c>
      <c r="N9" s="157" t="s" ph="1">
        <v>90</v>
      </c>
      <c r="O9" s="157" ph="1"/>
      <c r="P9" s="42" t="s">
        <v>91</v>
      </c>
      <c r="Q9" s="42" t="s">
        <v>92</v>
      </c>
      <c r="R9" s="42" t="s">
        <v>93</v>
      </c>
      <c r="S9" s="50" t="s">
        <v>95</v>
      </c>
      <c r="T9" s="42" t="s">
        <v>94</v>
      </c>
    </row>
    <row r="10" spans="1:27" ht="15" customHeight="1">
      <c r="A10" s="157" t="str">
        <f>IF(ISERROR(VLOOKUP($L10,入力シート!$A$9:$S$22,M$10,FALSE)),"",VLOOKUP($L10,入力シート!$A$9:$S$22,M$10,FALSE))</f>
        <v/>
      </c>
      <c r="B10" s="173" t="str">
        <f>IF(ISERROR(VLOOKUP($L10,入力シート!$A$9:$S$22,$N$10,FALSE)),"",VLOOKUP($L10,入力シート!$A$9:$S$22,$N$10,FALSE))</f>
        <v/>
      </c>
      <c r="C10" s="174"/>
      <c r="D10" s="156" t="str">
        <f>IF(A10="","",IF(ISERROR(VLOOKUP($L10,入力シート!$A$9:$S$22,P$10,FALSE)),"",VLOOKUP($L10,入力シート!$A$9:$S$22,P$10,FALSE)))</f>
        <v/>
      </c>
      <c r="E10" s="175" t="str">
        <f>IF(A10="","",IF(ISERROR(VLOOKUP($L10,入力シート!$A$9:$S$22,Q$10,FALSE)),"",VLOOKUP($L10,入力シート!$A$9:$S$22,Q$10,FALSE)))</f>
        <v/>
      </c>
      <c r="F10" s="156" t="str">
        <f>IF(A10="","",IF(ISERROR(VLOOKUP($L10,入力シート!$A$9:$S$22,R$10,FALSE)),"",VLOOKUP($L10,入力シート!$A$9:$S$22,R$10,FALSE)))</f>
        <v/>
      </c>
      <c r="G10" s="162"/>
      <c r="H10" s="163"/>
      <c r="I10" s="163"/>
      <c r="J10" s="164"/>
      <c r="L10" s="158">
        <v>1</v>
      </c>
      <c r="M10" s="157">
        <v>4</v>
      </c>
      <c r="N10" s="160">
        <v>10</v>
      </c>
      <c r="O10" s="161"/>
      <c r="P10" s="156">
        <v>11</v>
      </c>
      <c r="Q10" s="156">
        <v>12</v>
      </c>
      <c r="R10" s="156">
        <v>13</v>
      </c>
      <c r="S10" s="156">
        <v>14</v>
      </c>
      <c r="T10" s="168"/>
      <c r="V10" s="176" t="s">
        <v>96</v>
      </c>
      <c r="W10" s="177"/>
      <c r="X10" s="177"/>
      <c r="Y10" s="177"/>
      <c r="Z10" s="177"/>
      <c r="AA10" s="178"/>
    </row>
    <row r="11" spans="1:27" ht="26.25" customHeight="1">
      <c r="A11" s="157"/>
      <c r="B11" s="171" t="str">
        <f>IF(ISERROR(VLOOKUP($L10,入力シート!$A$9:$S$22,$N$11,FALSE)),"",VLOOKUP($L10,入力シート!$A$9:$S$22,$N$11,FALSE))</f>
        <v/>
      </c>
      <c r="C11" s="172"/>
      <c r="D11" s="156"/>
      <c r="E11" s="175"/>
      <c r="F11" s="156"/>
      <c r="G11" s="165"/>
      <c r="H11" s="166"/>
      <c r="I11" s="166"/>
      <c r="J11" s="167"/>
      <c r="L11" s="159"/>
      <c r="M11" s="157"/>
      <c r="N11" s="169">
        <v>9</v>
      </c>
      <c r="O11" s="170"/>
      <c r="P11" s="156"/>
      <c r="Q11" s="156"/>
      <c r="R11" s="156"/>
      <c r="S11" s="156"/>
      <c r="T11" s="168"/>
      <c r="V11" s="179"/>
      <c r="W11" s="180"/>
      <c r="X11" s="180"/>
      <c r="Y11" s="180"/>
      <c r="Z11" s="180"/>
      <c r="AA11" s="181"/>
    </row>
    <row r="12" spans="1:27" ht="15" customHeight="1">
      <c r="A12" s="157" t="str">
        <f>IF(ISERROR(VLOOKUP($L12,入力シート!$A$9:$S$22,M$10,FALSE)),"",VLOOKUP($L12,入力シート!$A$9:$S$22,M$10,FALSE))</f>
        <v/>
      </c>
      <c r="B12" s="173" t="str">
        <f>IF(ISERROR(VLOOKUP($L12,入力シート!$A$9:$S$22,$N$10,FALSE)),"",VLOOKUP($L12,入力シート!$A$9:$S$22,$N$10,FALSE))</f>
        <v/>
      </c>
      <c r="C12" s="174"/>
      <c r="D12" s="156" t="str">
        <f>IF(A12="","",IF(ISERROR(VLOOKUP($L12,入力シート!$A$9:$S$22,P$10,FALSE)),"",VLOOKUP($L12,入力シート!$A$9:$S$22,P$10,FALSE)))</f>
        <v/>
      </c>
      <c r="E12" s="175" t="str">
        <f>IF(A12="","",IF(ISERROR(VLOOKUP($L12,入力シート!$A$9:$S$22,Q$10,FALSE)),"",VLOOKUP($L12,入力シート!$A$9:$S$22,Q$10,FALSE)))</f>
        <v/>
      </c>
      <c r="F12" s="156" t="str">
        <f>IF(A12="","",IF(ISERROR(VLOOKUP($L12,入力シート!$A$9:$S$22,R$10,FALSE)),"",VLOOKUP($L12,入力シート!$A$9:$S$22,R$10,FALSE)))</f>
        <v/>
      </c>
      <c r="G12" s="162"/>
      <c r="H12" s="163"/>
      <c r="I12" s="163"/>
      <c r="J12" s="164"/>
      <c r="L12" s="157">
        <v>2</v>
      </c>
      <c r="V12" s="179"/>
      <c r="W12" s="180"/>
      <c r="X12" s="180"/>
      <c r="Y12" s="180"/>
      <c r="Z12" s="180"/>
      <c r="AA12" s="181"/>
    </row>
    <row r="13" spans="1:27" ht="26.25" customHeight="1" thickBot="1">
      <c r="A13" s="157"/>
      <c r="B13" s="171" t="str">
        <f>IF(ISERROR(VLOOKUP($L12,入力シート!$A$9:$S$22,$N$11,FALSE)),"",VLOOKUP($L12,入力シート!$A$9:$S$22,$N$11,FALSE))</f>
        <v/>
      </c>
      <c r="C13" s="172"/>
      <c r="D13" s="156"/>
      <c r="E13" s="175"/>
      <c r="F13" s="156"/>
      <c r="G13" s="165"/>
      <c r="H13" s="166"/>
      <c r="I13" s="166"/>
      <c r="J13" s="167"/>
      <c r="L13" s="157"/>
      <c r="V13" s="182"/>
      <c r="W13" s="183"/>
      <c r="X13" s="183"/>
      <c r="Y13" s="183"/>
      <c r="Z13" s="183"/>
      <c r="AA13" s="184"/>
    </row>
    <row r="14" spans="1:27" ht="15" customHeight="1">
      <c r="A14" s="157" t="str">
        <f>IF(ISERROR(VLOOKUP($L14,入力シート!$A$9:$S$22,M$10,FALSE)),"",VLOOKUP($L14,入力シート!$A$9:$S$22,M$10,FALSE))</f>
        <v/>
      </c>
      <c r="B14" s="173" t="str">
        <f>IF(ISERROR(VLOOKUP($L14,入力シート!$A$9:$S$22,$N$10,FALSE)),"",VLOOKUP($L14,入力シート!$A$9:$S$22,$N$10,FALSE))</f>
        <v/>
      </c>
      <c r="C14" s="174"/>
      <c r="D14" s="156" t="str">
        <f>IF(A14="","",IF(ISERROR(VLOOKUP($L14,入力シート!$A$9:$S$22,P$10,FALSE)),"",VLOOKUP($L14,入力シート!$A$9:$S$22,P$10,FALSE)))</f>
        <v/>
      </c>
      <c r="E14" s="175" t="str">
        <f>IF(A14="","",IF(ISERROR(VLOOKUP($L14,入力シート!$A$9:$S$22,Q$10,FALSE)),"",VLOOKUP($L14,入力シート!$A$9:$S$22,Q$10,FALSE)))</f>
        <v/>
      </c>
      <c r="F14" s="156" t="str">
        <f>IF(A14="","",IF(ISERROR(VLOOKUP($L14,入力シート!$A$9:$S$22,R$10,FALSE)),"",VLOOKUP($L14,入力シート!$A$9:$S$22,R$10,FALSE)))</f>
        <v/>
      </c>
      <c r="G14" s="162"/>
      <c r="H14" s="163"/>
      <c r="I14" s="163"/>
      <c r="J14" s="164"/>
      <c r="L14" s="157">
        <v>3</v>
      </c>
    </row>
    <row r="15" spans="1:27" ht="26.25" customHeight="1">
      <c r="A15" s="157"/>
      <c r="B15" s="171" t="str">
        <f>IF(ISERROR(VLOOKUP($L14,入力シート!$A$9:$S$22,$N$11,FALSE)),"",VLOOKUP($L14,入力シート!$A$9:$S$22,$N$11,FALSE))</f>
        <v/>
      </c>
      <c r="C15" s="172"/>
      <c r="D15" s="156"/>
      <c r="E15" s="175"/>
      <c r="F15" s="156"/>
      <c r="G15" s="165"/>
      <c r="H15" s="166"/>
      <c r="I15" s="166"/>
      <c r="J15" s="167"/>
      <c r="L15" s="157"/>
    </row>
    <row r="16" spans="1:27" ht="15" customHeight="1" thickBot="1">
      <c r="A16" s="157" t="str">
        <f>IF(ISERROR(VLOOKUP($L16,入力シート!$A$9:$S$22,M$10,FALSE)),"",VLOOKUP($L16,入力シート!$A$9:$S$22,M$10,FALSE))</f>
        <v/>
      </c>
      <c r="B16" s="173" t="str">
        <f>IF(ISERROR(VLOOKUP($L16,入力シート!$A$9:$S$22,$N$10,FALSE)),"",VLOOKUP($L16,入力シート!$A$9:$S$22,$N$10,FALSE))</f>
        <v/>
      </c>
      <c r="C16" s="174"/>
      <c r="D16" s="156" t="str">
        <f>IF(A16="","",IF(ISERROR(VLOOKUP($L16,入力シート!$A$9:$S$22,P$10,FALSE)),"",VLOOKUP($L16,入力シート!$A$9:$S$22,P$10,FALSE)))</f>
        <v/>
      </c>
      <c r="E16" s="175" t="str">
        <f>IF(A16="","",IF(ISERROR(VLOOKUP($L16,入力シート!$A$9:$S$22,Q$10,FALSE)),"",VLOOKUP($L16,入力シート!$A$9:$S$22,Q$10,FALSE)))</f>
        <v/>
      </c>
      <c r="F16" s="156" t="str">
        <f>IF(A16="","",IF(ISERROR(VLOOKUP($L16,入力シート!$A$9:$S$22,R$10,FALSE)),"",VLOOKUP($L16,入力シート!$A$9:$S$22,R$10,FALSE)))</f>
        <v/>
      </c>
      <c r="G16" s="162"/>
      <c r="H16" s="163"/>
      <c r="I16" s="163"/>
      <c r="J16" s="164"/>
      <c r="L16" s="157">
        <v>4</v>
      </c>
    </row>
    <row r="17" spans="1:24" ht="26.25" customHeight="1">
      <c r="A17" s="157"/>
      <c r="B17" s="171" t="str">
        <f>IF(ISERROR(VLOOKUP($L16,入力シート!$A$9:$S$22,$N$11,FALSE)),"",VLOOKUP($L16,入力シート!$A$9:$S$22,$N$11,FALSE))</f>
        <v/>
      </c>
      <c r="C17" s="172"/>
      <c r="D17" s="156"/>
      <c r="E17" s="175"/>
      <c r="F17" s="156"/>
      <c r="G17" s="165"/>
      <c r="H17" s="166"/>
      <c r="I17" s="166"/>
      <c r="J17" s="167"/>
      <c r="L17" s="157"/>
      <c r="V17" s="140">
        <v>44652</v>
      </c>
      <c r="W17" s="123">
        <v>75</v>
      </c>
      <c r="X17" s="63" t="s">
        <v>97</v>
      </c>
    </row>
    <row r="18" spans="1:24" ht="15" customHeight="1">
      <c r="A18" s="157" t="str">
        <f>IF(ISERROR(VLOOKUP($L18,入力シート!$A$9:$S$22,M$10,FALSE)),"",VLOOKUP($L18,入力シート!$A$9:$S$22,M$10,FALSE))</f>
        <v/>
      </c>
      <c r="B18" s="173" t="str">
        <f>IF(ISERROR(VLOOKUP($L18,入力シート!$A$9:$S$22,$N$10,FALSE)),"",VLOOKUP($L18,入力シート!$A$9:$S$22,$N$10,FALSE))</f>
        <v/>
      </c>
      <c r="C18" s="174"/>
      <c r="D18" s="156" t="str">
        <f>IF(A18="","",IF(ISERROR(VLOOKUP($L18,入力シート!$A$9:$S$22,P$10,FALSE)),"",VLOOKUP($L18,入力シート!$A$9:$S$22,P$10,FALSE)))</f>
        <v/>
      </c>
      <c r="E18" s="175" t="str">
        <f>IF(A18="","",IF(ISERROR(VLOOKUP($L18,入力シート!$A$9:$S$22,Q$10,FALSE)),"",VLOOKUP($L18,入力シート!$A$9:$S$22,Q$10,FALSE)))</f>
        <v/>
      </c>
      <c r="F18" s="156" t="str">
        <f>IF(A18="","",IF(ISERROR(VLOOKUP($L18,入力シート!$A$9:$S$22,R$10,FALSE)),"",VLOOKUP($L18,入力シート!$A$9:$S$22,R$10,FALSE)))</f>
        <v/>
      </c>
      <c r="G18" s="162"/>
      <c r="H18" s="163"/>
      <c r="I18" s="163"/>
      <c r="J18" s="164"/>
      <c r="L18" s="157">
        <v>5</v>
      </c>
      <c r="V18" s="124" t="str">
        <f ca="1">"経過日数　"&amp;V19-V17&amp;"日"</f>
        <v>経過日数　1117日</v>
      </c>
      <c r="W18" s="141">
        <f ca="1">V19-V17</f>
        <v>1117</v>
      </c>
      <c r="X18" s="63"/>
    </row>
    <row r="19" spans="1:24" ht="26.25" customHeight="1" thickBot="1">
      <c r="A19" s="157"/>
      <c r="B19" s="171" t="str">
        <f>IF(ISERROR(VLOOKUP($L18,入力シート!$A$9:$S$22,$N$11,FALSE)),"",VLOOKUP($L18,入力シート!$A$9:$S$22,$N$11,FALSE))</f>
        <v/>
      </c>
      <c r="C19" s="172"/>
      <c r="D19" s="156"/>
      <c r="E19" s="175"/>
      <c r="F19" s="156"/>
      <c r="G19" s="165"/>
      <c r="H19" s="166"/>
      <c r="I19" s="166"/>
      <c r="J19" s="167"/>
      <c r="L19" s="157"/>
      <c r="V19" s="142">
        <f ca="1">TODAY()</f>
        <v>45769</v>
      </c>
      <c r="W19" s="125">
        <f ca="1">W17+ROUNDDOWN((V19-V17)/365,0)</f>
        <v>78</v>
      </c>
      <c r="X19" s="63"/>
    </row>
    <row r="20" spans="1:24" ht="15" customHeight="1">
      <c r="A20" s="157" t="str">
        <f>IF(ISERROR(VLOOKUP($L20,入力シート!$A$9:$S$22,M$10,FALSE)),"",VLOOKUP($L20,入力シート!$A$9:$S$22,M$10,FALSE))</f>
        <v/>
      </c>
      <c r="B20" s="173" t="str">
        <f>IF(ISERROR(VLOOKUP($L20,入力シート!$A$9:$S$22,$N$10,FALSE)),"",VLOOKUP($L20,入力シート!$A$9:$S$22,$N$10,FALSE))</f>
        <v/>
      </c>
      <c r="C20" s="174"/>
      <c r="D20" s="156" t="str">
        <f>IF(A20="","",IF(ISERROR(VLOOKUP($L20,入力シート!$A$9:$S$22,P$10,FALSE)),"",VLOOKUP($L20,入力シート!$A$9:$S$22,P$10,FALSE)))</f>
        <v/>
      </c>
      <c r="E20" s="175" t="str">
        <f>IF(A20="","",IF(ISERROR(VLOOKUP($L20,入力シート!$A$9:$S$22,Q$10,FALSE)),"",VLOOKUP($L20,入力シート!$A$9:$S$22,Q$10,FALSE)))</f>
        <v/>
      </c>
      <c r="F20" s="156" t="str">
        <f>IF(A20="","",IF(ISERROR(VLOOKUP($L20,入力シート!$A$9:$S$22,R$10,FALSE)),"",VLOOKUP($L20,入力シート!$A$9:$S$22,R$10,FALSE)))</f>
        <v/>
      </c>
      <c r="G20" s="162"/>
      <c r="H20" s="163"/>
      <c r="I20" s="163"/>
      <c r="J20" s="164"/>
      <c r="L20" s="157">
        <v>6</v>
      </c>
    </row>
    <row r="21" spans="1:24" ht="26.25" customHeight="1">
      <c r="A21" s="157"/>
      <c r="B21" s="171" t="str">
        <f>IF(ISERROR(VLOOKUP($L20,入力シート!$A$9:$S$22,$N$11,FALSE)),"",VLOOKUP($L20,入力シート!$A$9:$S$22,$N$11,FALSE))</f>
        <v/>
      </c>
      <c r="C21" s="172"/>
      <c r="D21" s="156"/>
      <c r="E21" s="175"/>
      <c r="F21" s="156"/>
      <c r="G21" s="165"/>
      <c r="H21" s="166"/>
      <c r="I21" s="166"/>
      <c r="J21" s="167"/>
      <c r="L21" s="157"/>
    </row>
    <row r="22" spans="1:24" ht="15" customHeight="1">
      <c r="A22" s="157" t="str">
        <f>IF(ISERROR(VLOOKUP($L22,入力シート!$A$9:$S$22,M$10,FALSE)),"",VLOOKUP($L22,入力シート!$A$9:$S$22,M$10,FALSE))</f>
        <v/>
      </c>
      <c r="B22" s="173" t="str">
        <f>IF(ISERROR(VLOOKUP($L22,入力シート!$A$9:$S$22,$N$10,FALSE)),"",VLOOKUP($L22,入力シート!$A$9:$S$22,$N$10,FALSE))</f>
        <v/>
      </c>
      <c r="C22" s="174"/>
      <c r="D22" s="156" t="str">
        <f>IF(A22="","",IF(ISERROR(VLOOKUP($L22,入力シート!$A$9:$S$22,P$10,FALSE)),"",VLOOKUP($L22,入力シート!$A$9:$S$22,P$10,FALSE)))</f>
        <v/>
      </c>
      <c r="E22" s="175" t="str">
        <f>IF(A22="","",IF(ISERROR(VLOOKUP($L22,入力シート!$A$9:$S$22,Q$10,FALSE)),"",VLOOKUP($L22,入力シート!$A$9:$S$22,Q$10,FALSE)))</f>
        <v/>
      </c>
      <c r="F22" s="156" t="str">
        <f>IF(A22="","",IF(ISERROR(VLOOKUP($L22,入力シート!$A$9:$S$22,R$10,FALSE)),"",VLOOKUP($L22,入力シート!$A$9:$S$22,R$10,FALSE)))</f>
        <v/>
      </c>
      <c r="G22" s="162"/>
      <c r="H22" s="163"/>
      <c r="I22" s="163"/>
      <c r="J22" s="164"/>
      <c r="L22" s="157">
        <v>7</v>
      </c>
    </row>
    <row r="23" spans="1:24" ht="26.25" customHeight="1">
      <c r="A23" s="157"/>
      <c r="B23" s="171" t="str">
        <f>IF(ISERROR(VLOOKUP($L22,入力シート!$A$9:$S$22,$N$11,FALSE)),"",VLOOKUP($L22,入力シート!$A$9:$S$22,$N$11,FALSE))</f>
        <v/>
      </c>
      <c r="C23" s="172"/>
      <c r="D23" s="156"/>
      <c r="E23" s="175"/>
      <c r="F23" s="156"/>
      <c r="G23" s="165"/>
      <c r="H23" s="166"/>
      <c r="I23" s="166"/>
      <c r="J23" s="167"/>
      <c r="L23" s="157"/>
    </row>
    <row r="24" spans="1:24" ht="15" customHeight="1">
      <c r="A24" s="157" t="str">
        <f>IF(ISERROR(VLOOKUP($L24,入力シート!$A$9:$S$22,M$10,FALSE)),"",VLOOKUP($L24,入力シート!$A$9:$S$22,M$10,FALSE))</f>
        <v/>
      </c>
      <c r="B24" s="173" t="str">
        <f>IF(ISERROR(VLOOKUP($L24,入力シート!$A$9:$S$22,$N$10,FALSE)),"",VLOOKUP($L24,入力シート!$A$9:$S$22,$N$10,FALSE))</f>
        <v/>
      </c>
      <c r="C24" s="174"/>
      <c r="D24" s="156" t="str">
        <f>IF(A24="","",IF(ISERROR(VLOOKUP($L24,入力シート!$A$9:$S$22,P$10,FALSE)),"",VLOOKUP($L24,入力シート!$A$9:$S$22,P$10,FALSE)))</f>
        <v/>
      </c>
      <c r="E24" s="175" t="str">
        <f>IF(A24="","",IF(ISERROR(VLOOKUP($L24,入力シート!$A$9:$S$22,Q$10,FALSE)),"",VLOOKUP($L24,入力シート!$A$9:$S$22,Q$10,FALSE)))</f>
        <v/>
      </c>
      <c r="F24" s="156" t="str">
        <f>IF(A24="","",IF(ISERROR(VLOOKUP($L24,入力シート!$A$9:$S$22,R$10,FALSE)),"",VLOOKUP($L24,入力シート!$A$9:$S$22,R$10,FALSE)))</f>
        <v/>
      </c>
      <c r="G24" s="162"/>
      <c r="H24" s="163"/>
      <c r="I24" s="163"/>
      <c r="J24" s="164"/>
      <c r="L24" s="157">
        <v>8</v>
      </c>
    </row>
    <row r="25" spans="1:24" ht="26.25" customHeight="1">
      <c r="A25" s="157"/>
      <c r="B25" s="171" t="str">
        <f>IF(ISERROR(VLOOKUP($L24,入力シート!$A$9:$S$22,$N$11,FALSE)),"",VLOOKUP($L24,入力シート!$A$9:$S$22,$N$11,FALSE))</f>
        <v/>
      </c>
      <c r="C25" s="172"/>
      <c r="D25" s="156"/>
      <c r="E25" s="175"/>
      <c r="F25" s="156"/>
      <c r="G25" s="165"/>
      <c r="H25" s="166"/>
      <c r="I25" s="166"/>
      <c r="J25" s="167"/>
      <c r="L25" s="157"/>
    </row>
    <row r="26" spans="1:24" ht="15" customHeight="1">
      <c r="A26" s="157" t="str">
        <f>IF(ISERROR(VLOOKUP($L26,入力シート!$A$9:$S$22,M$10,FALSE)),"",VLOOKUP($L26,入力シート!$A$9:$S$22,M$10,FALSE))</f>
        <v/>
      </c>
      <c r="B26" s="173" t="str">
        <f>IF(ISERROR(VLOOKUP($L26,入力シート!$A$9:$S$22,$N$10,FALSE)),"",VLOOKUP($L26,入力シート!$A$9:$S$22,$N$10,FALSE))</f>
        <v/>
      </c>
      <c r="C26" s="174"/>
      <c r="D26" s="156" t="str">
        <f>IF(A26="","",IF(ISERROR(VLOOKUP($L26,入力シート!$A$9:$S$22,P$10,FALSE)),"",VLOOKUP($L26,入力シート!$A$9:$S$22,P$10,FALSE)))</f>
        <v/>
      </c>
      <c r="E26" s="175" t="str">
        <f>IF(A26="","",IF(ISERROR(VLOOKUP($L26,入力シート!$A$9:$S$22,Q$10,FALSE)),"",VLOOKUP($L26,入力シート!$A$9:$S$22,Q$10,FALSE)))</f>
        <v/>
      </c>
      <c r="F26" s="156" t="str">
        <f>IF(A26="","",IF(ISERROR(VLOOKUP($L26,入力シート!$A$9:$S$22,R$10,FALSE)),"",VLOOKUP($L26,入力シート!$A$9:$S$22,R$10,FALSE)))</f>
        <v/>
      </c>
      <c r="G26" s="162"/>
      <c r="H26" s="163"/>
      <c r="I26" s="163"/>
      <c r="J26" s="164"/>
      <c r="L26" s="157">
        <v>9</v>
      </c>
    </row>
    <row r="27" spans="1:24" ht="26.25" customHeight="1">
      <c r="A27" s="157"/>
      <c r="B27" s="171" t="str">
        <f>IF(ISERROR(VLOOKUP($L26,入力シート!$A$9:$S$22,$N$11,FALSE)),"",VLOOKUP($L26,入力シート!$A$9:$S$22,$N$11,FALSE))</f>
        <v/>
      </c>
      <c r="C27" s="172"/>
      <c r="D27" s="156"/>
      <c r="E27" s="175"/>
      <c r="F27" s="156"/>
      <c r="G27" s="165"/>
      <c r="H27" s="166"/>
      <c r="I27" s="166"/>
      <c r="J27" s="167"/>
      <c r="L27" s="157"/>
    </row>
    <row r="28" spans="1:24" ht="15" customHeight="1">
      <c r="A28" s="157" t="str">
        <f>IF(ISERROR(VLOOKUP($L28,入力シート!$A$9:$S$22,M$10,FALSE)),"",VLOOKUP($L28,入力シート!$A$9:$S$22,M$10,FALSE))</f>
        <v/>
      </c>
      <c r="B28" s="173" t="str">
        <f>IF(ISERROR(VLOOKUP($L28,入力シート!$A$9:$S$22,$N$10,FALSE)),"",VLOOKUP($L28,入力シート!$A$9:$S$22,$N$10,FALSE))</f>
        <v/>
      </c>
      <c r="C28" s="174"/>
      <c r="D28" s="156" t="str">
        <f>IF(A28="","",IF(ISERROR(VLOOKUP($L28,入力シート!$A$9:$S$22,P$10,FALSE)),"",VLOOKUP($L28,入力シート!$A$9:$S$22,P$10,FALSE)))</f>
        <v/>
      </c>
      <c r="E28" s="175" t="str">
        <f>IF(A28="","",IF(ISERROR(VLOOKUP($L28,入力シート!$A$9:$S$22,Q$10,FALSE)),"",VLOOKUP($L28,入力シート!$A$9:$S$22,Q$10,FALSE)))</f>
        <v/>
      </c>
      <c r="F28" s="156" t="str">
        <f>IF(A28="","",IF(ISERROR(VLOOKUP($L28,入力シート!$A$9:$S$22,R$10,FALSE)),"",VLOOKUP($L28,入力シート!$A$9:$S$22,R$10,FALSE)))</f>
        <v/>
      </c>
      <c r="G28" s="162"/>
      <c r="H28" s="163"/>
      <c r="I28" s="163"/>
      <c r="J28" s="164"/>
      <c r="L28" s="157">
        <v>10</v>
      </c>
    </row>
    <row r="29" spans="1:24" ht="26.25" customHeight="1">
      <c r="A29" s="157"/>
      <c r="B29" s="171" t="str">
        <f>IF(ISERROR(VLOOKUP($L28,入力シート!$A$9:$S$22,$N$11,FALSE)),"",VLOOKUP($L28,入力シート!$A$9:$S$22,$N$11,FALSE))</f>
        <v/>
      </c>
      <c r="C29" s="172"/>
      <c r="D29" s="156"/>
      <c r="E29" s="175"/>
      <c r="F29" s="156"/>
      <c r="G29" s="165"/>
      <c r="H29" s="166"/>
      <c r="I29" s="166"/>
      <c r="J29" s="167"/>
      <c r="L29" s="157"/>
    </row>
    <row r="30" spans="1:24" ht="15" customHeight="1">
      <c r="A30" s="157" t="str">
        <f>IF(ISERROR(VLOOKUP($L30,入力シート!$A$9:$S$22,M$10,FALSE)),"",VLOOKUP($L30,入力シート!$A$9:$S$22,M$10,FALSE))</f>
        <v/>
      </c>
      <c r="B30" s="173" t="str">
        <f>IF(ISERROR(VLOOKUP($L30,入力シート!$A$9:$S$22,$N$10,FALSE)),"",VLOOKUP($L30,入力シート!$A$9:$S$22,$N$10,FALSE))</f>
        <v/>
      </c>
      <c r="C30" s="174"/>
      <c r="D30" s="156" t="str">
        <f>IF(A30="","",IF(ISERROR(VLOOKUP($L30,入力シート!$A$9:$S$22,P$10,FALSE)),"",VLOOKUP($L30,入力シート!$A$9:$S$22,P$10,FALSE)))</f>
        <v/>
      </c>
      <c r="E30" s="175" t="str">
        <f>IF(A30="","",IF(ISERROR(VLOOKUP($L30,入力シート!$A$9:$S$22,Q$10,FALSE)),"",VLOOKUP($L30,入力シート!$A$9:$S$22,Q$10,FALSE)))</f>
        <v/>
      </c>
      <c r="F30" s="156" t="str">
        <f>IF(A30="","",IF(ISERROR(VLOOKUP($L30,入力シート!$A$9:$S$22,R$10,FALSE)),"",VLOOKUP($L30,入力シート!$A$9:$S$22,R$10,FALSE)))</f>
        <v/>
      </c>
      <c r="G30" s="162"/>
      <c r="H30" s="163"/>
      <c r="I30" s="163"/>
      <c r="J30" s="164"/>
      <c r="L30" s="157">
        <v>11</v>
      </c>
    </row>
    <row r="31" spans="1:24" ht="26.25" customHeight="1">
      <c r="A31" s="157"/>
      <c r="B31" s="171" t="str">
        <f>IF(ISERROR(VLOOKUP($L30,入力シート!$A$9:$S$22,$N$11,FALSE)),"",VLOOKUP($L30,入力シート!$A$9:$S$22,$N$11,FALSE))</f>
        <v/>
      </c>
      <c r="C31" s="172"/>
      <c r="D31" s="156"/>
      <c r="E31" s="175"/>
      <c r="F31" s="156"/>
      <c r="G31" s="165"/>
      <c r="H31" s="166"/>
      <c r="I31" s="166"/>
      <c r="J31" s="167"/>
      <c r="L31" s="157"/>
    </row>
    <row r="32" spans="1:24" ht="15" customHeight="1">
      <c r="A32" s="157" t="str">
        <f>IF(ISERROR(VLOOKUP($L32,入力シート!$A$9:$S$22,M$10,FALSE)),"",VLOOKUP($L32,入力シート!$A$9:$S$22,M$10,FALSE))</f>
        <v/>
      </c>
      <c r="B32" s="173" t="str">
        <f>IF(ISERROR(VLOOKUP($L32,入力シート!$A$9:$S$22,$N$10,FALSE)),"",VLOOKUP($L32,入力シート!$A$9:$S$22,$N$10,FALSE))</f>
        <v/>
      </c>
      <c r="C32" s="174"/>
      <c r="D32" s="156" t="str">
        <f>IF(A32="","",IF(ISERROR(VLOOKUP($L32,入力シート!$A$9:$S$22,P$10,FALSE)),"",VLOOKUP($L32,入力シート!$A$9:$S$22,P$10,FALSE)))</f>
        <v/>
      </c>
      <c r="E32" s="175" t="str">
        <f>IF(A32="","",IF(ISERROR(VLOOKUP($L32,入力シート!$A$9:$S$22,Q$10,FALSE)),"",VLOOKUP($L32,入力シート!$A$9:$S$22,Q$10,FALSE)))</f>
        <v/>
      </c>
      <c r="F32" s="156" t="str">
        <f>IF(A32="","",IF(ISERROR(VLOOKUP($L32,入力シート!$A$9:$S$22,R$10,FALSE)),"",VLOOKUP($L32,入力シート!$A$9:$S$22,R$10,FALSE)))</f>
        <v/>
      </c>
      <c r="G32" s="162"/>
      <c r="H32" s="163"/>
      <c r="I32" s="163"/>
      <c r="J32" s="164"/>
      <c r="L32" s="157">
        <v>12</v>
      </c>
    </row>
    <row r="33" spans="1:12" ht="26.25" customHeight="1">
      <c r="A33" s="157"/>
      <c r="B33" s="171" t="str">
        <f>IF(ISERROR(VLOOKUP($L32,入力シート!$A$9:$S$22,$N$11,FALSE)),"",VLOOKUP($L32,入力シート!$A$9:$S$22,$N$11,FALSE))</f>
        <v/>
      </c>
      <c r="C33" s="172"/>
      <c r="D33" s="156"/>
      <c r="E33" s="175"/>
      <c r="F33" s="156"/>
      <c r="G33" s="165"/>
      <c r="H33" s="166"/>
      <c r="I33" s="166"/>
      <c r="J33" s="167"/>
      <c r="L33" s="157"/>
    </row>
    <row r="34" spans="1:12" ht="15" customHeight="1">
      <c r="A34" s="157" t="str">
        <f>IF(ISERROR(VLOOKUP($L34,入力シート!$A$9:$S$22,M$10,FALSE)),"",VLOOKUP($L34,入力シート!$A$9:$S$22,M$10,FALSE))</f>
        <v/>
      </c>
      <c r="B34" s="173" t="str">
        <f>IF(ISERROR(VLOOKUP($L34,入力シート!$A$9:$S$22,$N$10,FALSE)),"",VLOOKUP($L34,入力シート!$A$9:$S$22,$N$10,FALSE))</f>
        <v/>
      </c>
      <c r="C34" s="174"/>
      <c r="D34" s="156" t="str">
        <f>IF(A34="","",IF(ISERROR(VLOOKUP($L34,入力シート!$A$9:$S$22,P$10,FALSE)),"",VLOOKUP($L34,入力シート!$A$9:$S$22,P$10,FALSE)))</f>
        <v/>
      </c>
      <c r="E34" s="175" t="str">
        <f>IF(A34="","",IF(ISERROR(VLOOKUP($L34,入力シート!$A$9:$S$22,Q$10,FALSE)),"",VLOOKUP($L34,入力シート!$A$9:$S$22,Q$10,FALSE)))</f>
        <v/>
      </c>
      <c r="F34" s="156" t="str">
        <f>IF(A34="","",IF(ISERROR(VLOOKUP($L34,入力シート!$A$9:$S$22,R$10,FALSE)),"",VLOOKUP($L34,入力シート!$A$9:$S$22,R$10,FALSE)))</f>
        <v/>
      </c>
      <c r="G34" s="162"/>
      <c r="H34" s="163"/>
      <c r="I34" s="163"/>
      <c r="J34" s="164"/>
      <c r="L34" s="157">
        <v>13</v>
      </c>
    </row>
    <row r="35" spans="1:12" ht="26.25" customHeight="1">
      <c r="A35" s="157"/>
      <c r="B35" s="171" t="str">
        <f>IF(ISERROR(VLOOKUP($L34,入力シート!$A$9:$S$22,$N$11,FALSE)),"",VLOOKUP($L34,入力シート!$A$9:$S$22,$N$11,FALSE))</f>
        <v/>
      </c>
      <c r="C35" s="172"/>
      <c r="D35" s="156"/>
      <c r="E35" s="175"/>
      <c r="F35" s="156"/>
      <c r="G35" s="165"/>
      <c r="H35" s="166"/>
      <c r="I35" s="166"/>
      <c r="J35" s="167"/>
      <c r="L35" s="157"/>
    </row>
    <row r="36" spans="1:12" ht="15" customHeight="1">
      <c r="A36" s="157" t="str">
        <f>IF(ISERROR(VLOOKUP($L36,入力シート!$A$9:$S$22,M$10,FALSE)),"",VLOOKUP($L36,入力シート!$A$9:$S$22,M$10,FALSE))</f>
        <v/>
      </c>
      <c r="B36" s="173" t="str">
        <f>IF(ISERROR(VLOOKUP($L36,入力シート!$A$9:$S$22,$N$10,FALSE)),"",VLOOKUP($L36,入力シート!$A$9:$S$22,$N$10,FALSE))</f>
        <v/>
      </c>
      <c r="C36" s="174"/>
      <c r="D36" s="156" t="str">
        <f>IF(A36="","",IF(ISERROR(VLOOKUP($L36,入力シート!$A$9:$S$22,P$10,FALSE)),"",VLOOKUP($L36,入力シート!$A$9:$S$22,P$10,FALSE)))</f>
        <v/>
      </c>
      <c r="E36" s="175" t="str">
        <f>IF(A36="","",IF(ISERROR(VLOOKUP($L36,入力シート!$A$9:$S$22,Q$10,FALSE)),"",VLOOKUP($L36,入力シート!$A$9:$S$22,Q$10,FALSE)))</f>
        <v/>
      </c>
      <c r="F36" s="156" t="str">
        <f>IF(A36="","",IF(ISERROR(VLOOKUP($L36,入力シート!$A$9:$S$22,R$10,FALSE)),"",VLOOKUP($L36,入力シート!$A$9:$S$22,R$10,FALSE)))</f>
        <v/>
      </c>
      <c r="G36" s="162"/>
      <c r="H36" s="163"/>
      <c r="I36" s="163"/>
      <c r="J36" s="164"/>
      <c r="L36" s="157">
        <v>14</v>
      </c>
    </row>
    <row r="37" spans="1:12" ht="26.25" customHeight="1">
      <c r="A37" s="157"/>
      <c r="B37" s="171" t="str">
        <f>IF(ISERROR(VLOOKUP($L36,入力シート!$A$9:$S$22,$N$11,FALSE)),"",VLOOKUP($L36,入力シート!$A$9:$S$22,$N$11,FALSE))</f>
        <v/>
      </c>
      <c r="C37" s="172"/>
      <c r="D37" s="156"/>
      <c r="E37" s="175"/>
      <c r="F37" s="156"/>
      <c r="G37" s="165"/>
      <c r="H37" s="166"/>
      <c r="I37" s="166"/>
      <c r="J37" s="167"/>
      <c r="L37" s="157"/>
    </row>
    <row r="38" spans="1:12" ht="22.5" customHeight="1">
      <c r="A38" t="s">
        <v>98</v>
      </c>
    </row>
    <row r="39" spans="1:12" ht="15.75" customHeight="1">
      <c r="B39" s="41" t="s">
        <v>99</v>
      </c>
      <c r="C39" s="41"/>
      <c r="D39" s="41"/>
      <c r="E39" s="41"/>
    </row>
    <row r="40" spans="1:12" ht="21.75" customHeight="1">
      <c r="A40" t="s">
        <v>100</v>
      </c>
    </row>
    <row r="41" spans="1:12" ht="23.25" customHeight="1">
      <c r="E41" s="139" t="s">
        <v>101</v>
      </c>
      <c r="F41" s="41"/>
      <c r="G41" s="41"/>
      <c r="H41" s="41"/>
      <c r="I41" s="122" t="s">
        <v>102</v>
      </c>
    </row>
    <row r="42" spans="1:12" ht="30" customHeight="1"/>
    <row r="43" spans="1:12" ht="30" customHeight="1"/>
    <row r="44" spans="1:12" ht="30" customHeight="1"/>
  </sheetData>
  <sheetProtection sheet="1" objects="1" scenarios="1"/>
  <mergeCells count="139">
    <mergeCell ref="A3:B4"/>
    <mergeCell ref="C3:C4"/>
    <mergeCell ref="J1:J5"/>
    <mergeCell ref="A14:A15"/>
    <mergeCell ref="B14:C14"/>
    <mergeCell ref="D14:D15"/>
    <mergeCell ref="E14:E15"/>
    <mergeCell ref="F14:F15"/>
    <mergeCell ref="B15:C15"/>
    <mergeCell ref="E12:E13"/>
    <mergeCell ref="F12:F13"/>
    <mergeCell ref="D3:D4"/>
    <mergeCell ref="G9:J9"/>
    <mergeCell ref="G6:J6"/>
    <mergeCell ref="G7:J7"/>
    <mergeCell ref="G8:J8"/>
    <mergeCell ref="V10:AA13"/>
    <mergeCell ref="B1:H1"/>
    <mergeCell ref="B2:H2"/>
    <mergeCell ref="A6:B6"/>
    <mergeCell ref="C6:E6"/>
    <mergeCell ref="B9:C9"/>
    <mergeCell ref="A10:A11"/>
    <mergeCell ref="B10:C10"/>
    <mergeCell ref="D10:D11"/>
    <mergeCell ref="E10:E11"/>
    <mergeCell ref="F10:F11"/>
    <mergeCell ref="A7:B7"/>
    <mergeCell ref="C7:E7"/>
    <mergeCell ref="A8:B8"/>
    <mergeCell ref="C8:E8"/>
    <mergeCell ref="B11:C11"/>
    <mergeCell ref="B13:C13"/>
    <mergeCell ref="A12:A13"/>
    <mergeCell ref="B12:C12"/>
    <mergeCell ref="D12:D13"/>
    <mergeCell ref="P10:P11"/>
    <mergeCell ref="Q10:Q11"/>
    <mergeCell ref="R10:R11"/>
    <mergeCell ref="S10:S11"/>
    <mergeCell ref="A16:A17"/>
    <mergeCell ref="B16:C16"/>
    <mergeCell ref="D16:D17"/>
    <mergeCell ref="E16:E17"/>
    <mergeCell ref="F16:F17"/>
    <mergeCell ref="B17:C17"/>
    <mergeCell ref="A18:A19"/>
    <mergeCell ref="B18:C18"/>
    <mergeCell ref="D18:D19"/>
    <mergeCell ref="E18:E19"/>
    <mergeCell ref="F18:F19"/>
    <mergeCell ref="B19:C19"/>
    <mergeCell ref="B21:C21"/>
    <mergeCell ref="A22:A23"/>
    <mergeCell ref="B22:C22"/>
    <mergeCell ref="D22:D23"/>
    <mergeCell ref="E22:E23"/>
    <mergeCell ref="B25:C25"/>
    <mergeCell ref="A26:A27"/>
    <mergeCell ref="B26:C26"/>
    <mergeCell ref="D26:D27"/>
    <mergeCell ref="E26:E27"/>
    <mergeCell ref="A20:A21"/>
    <mergeCell ref="B20:C20"/>
    <mergeCell ref="D20:D21"/>
    <mergeCell ref="E20:E21"/>
    <mergeCell ref="B23:C23"/>
    <mergeCell ref="F26:F27"/>
    <mergeCell ref="B27:C27"/>
    <mergeCell ref="A24:A25"/>
    <mergeCell ref="B24:C24"/>
    <mergeCell ref="D24:D25"/>
    <mergeCell ref="E24:E25"/>
    <mergeCell ref="F24:F25"/>
    <mergeCell ref="B29:C29"/>
    <mergeCell ref="A30:A31"/>
    <mergeCell ref="B30:C30"/>
    <mergeCell ref="D30:D31"/>
    <mergeCell ref="E30:E31"/>
    <mergeCell ref="F30:F31"/>
    <mergeCell ref="A28:A29"/>
    <mergeCell ref="B28:C28"/>
    <mergeCell ref="D28:D29"/>
    <mergeCell ref="E28:E29"/>
    <mergeCell ref="F28:F29"/>
    <mergeCell ref="B31:C31"/>
    <mergeCell ref="L36:L37"/>
    <mergeCell ref="B35:C35"/>
    <mergeCell ref="A36:A37"/>
    <mergeCell ref="B36:C36"/>
    <mergeCell ref="D36:D37"/>
    <mergeCell ref="E36:E37"/>
    <mergeCell ref="F36:F37"/>
    <mergeCell ref="B33:C33"/>
    <mergeCell ref="A34:A35"/>
    <mergeCell ref="B34:C34"/>
    <mergeCell ref="D34:D35"/>
    <mergeCell ref="E34:E35"/>
    <mergeCell ref="F34:F35"/>
    <mergeCell ref="B37:C37"/>
    <mergeCell ref="A32:A33"/>
    <mergeCell ref="B32:C32"/>
    <mergeCell ref="D32:D33"/>
    <mergeCell ref="E32:E33"/>
    <mergeCell ref="F32:F33"/>
    <mergeCell ref="G36:J37"/>
    <mergeCell ref="G24:J25"/>
    <mergeCell ref="T10:T11"/>
    <mergeCell ref="N11:O11"/>
    <mergeCell ref="L24:L25"/>
    <mergeCell ref="L26:L27"/>
    <mergeCell ref="L28:L29"/>
    <mergeCell ref="L30:L31"/>
    <mergeCell ref="L32:L33"/>
    <mergeCell ref="L34:L35"/>
    <mergeCell ref="G26:J27"/>
    <mergeCell ref="G28:J29"/>
    <mergeCell ref="G30:J31"/>
    <mergeCell ref="G32:J33"/>
    <mergeCell ref="G34:J35"/>
    <mergeCell ref="G10:J11"/>
    <mergeCell ref="G12:J13"/>
    <mergeCell ref="G14:J15"/>
    <mergeCell ref="G16:J17"/>
    <mergeCell ref="G18:J19"/>
    <mergeCell ref="G20:J21"/>
    <mergeCell ref="G22:J23"/>
    <mergeCell ref="F22:F23"/>
    <mergeCell ref="F20:F21"/>
    <mergeCell ref="N9:O9"/>
    <mergeCell ref="L10:L11"/>
    <mergeCell ref="L12:L13"/>
    <mergeCell ref="L14:L15"/>
    <mergeCell ref="L16:L17"/>
    <mergeCell ref="L18:L19"/>
    <mergeCell ref="L20:L21"/>
    <mergeCell ref="L22:L23"/>
    <mergeCell ref="M10:M11"/>
    <mergeCell ref="N10:O10"/>
  </mergeCells>
  <phoneticPr fontId="2"/>
  <conditionalFormatting sqref="C6:E7">
    <cfRule type="containsBlanks" dxfId="1" priority="2">
      <formula>LEN(TRIM(C6))=0</formula>
    </cfRule>
  </conditionalFormatting>
  <printOptions horizontalCentered="1"/>
  <pageMargins left="0.82677165354330717" right="0.74803149606299213" top="0.59055118110236227" bottom="0.23622047244094491" header="0.27559055118110237" footer="0.23622047244094491"/>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6"/>
  <sheetViews>
    <sheetView workbookViewId="0">
      <selection activeCell="B5" sqref="B5"/>
    </sheetView>
  </sheetViews>
  <sheetFormatPr defaultColWidth="9" defaultRowHeight="13"/>
  <cols>
    <col min="1" max="1" width="7.453125" style="6" customWidth="1"/>
    <col min="2" max="2" width="14.453125" style="6" customWidth="1"/>
    <col min="3" max="3" width="7.453125" style="6" customWidth="1"/>
    <col min="4" max="4" width="14.453125" style="6" customWidth="1"/>
    <col min="5" max="5" width="11.81640625" style="6" customWidth="1"/>
    <col min="6" max="16384" width="9" style="6"/>
  </cols>
  <sheetData>
    <row r="1" spans="1:14" ht="15" customHeight="1" thickBot="1">
      <c r="A1" s="4"/>
      <c r="B1" s="203" t="str">
        <f>IF(入力シート!C1="","",入力シート!C1)</f>
        <v/>
      </c>
      <c r="C1" s="204"/>
      <c r="D1" s="204"/>
      <c r="E1" s="5"/>
    </row>
    <row r="2" spans="1:14" ht="15" customHeight="1" thickBot="1">
      <c r="A2" s="7" t="s">
        <v>103</v>
      </c>
      <c r="B2" s="7" t="str">
        <f>IF(入力シート!E3="","",入力シート!E3)</f>
        <v/>
      </c>
      <c r="C2" s="108" t="s">
        <v>10</v>
      </c>
      <c r="D2" s="108" t="str">
        <f>IF(入力シート!E5="","",入力シート!E5)</f>
        <v/>
      </c>
      <c r="E2" s="5"/>
      <c r="F2" s="8" t="s">
        <v>104</v>
      </c>
      <c r="G2" s="9"/>
      <c r="H2" s="9"/>
      <c r="I2" s="9"/>
      <c r="J2" s="9"/>
      <c r="K2" s="9"/>
      <c r="L2" s="9"/>
      <c r="M2" s="9"/>
      <c r="N2" s="9"/>
    </row>
    <row r="3" spans="1:14" ht="15" customHeight="1" thickBot="1">
      <c r="A3" s="7" t="s">
        <v>105</v>
      </c>
      <c r="B3" s="7" t="str">
        <f>IF(入力シート!E6="","",入力シート!E6)</f>
        <v/>
      </c>
      <c r="C3" s="108"/>
      <c r="D3" s="108"/>
      <c r="E3" s="5"/>
      <c r="F3" s="10" t="s">
        <v>106</v>
      </c>
      <c r="G3" s="9"/>
      <c r="H3" s="9"/>
      <c r="I3" s="9"/>
      <c r="J3" s="9"/>
      <c r="K3" s="9"/>
      <c r="L3" s="9"/>
      <c r="M3" s="9"/>
      <c r="N3" s="9"/>
    </row>
    <row r="4" spans="1:14" ht="15" customHeight="1" thickBot="1">
      <c r="A4" s="109" t="s">
        <v>107</v>
      </c>
      <c r="B4" s="117" t="s">
        <v>108</v>
      </c>
      <c r="C4" s="110" t="s">
        <v>109</v>
      </c>
      <c r="D4" s="117" t="s">
        <v>110</v>
      </c>
      <c r="E4" s="5"/>
      <c r="F4" s="10" t="s">
        <v>111</v>
      </c>
      <c r="G4" s="9"/>
      <c r="H4" s="9"/>
      <c r="I4" s="9"/>
      <c r="J4" s="9"/>
      <c r="K4" s="9"/>
      <c r="L4" s="9"/>
      <c r="M4" s="9"/>
      <c r="N4" s="9"/>
    </row>
    <row r="5" spans="1:14" ht="15" customHeight="1">
      <c r="A5" s="12" t="str">
        <f>IF(入力シート!D9="","",入力シート!D9)</f>
        <v/>
      </c>
      <c r="B5" s="111" t="str">
        <f>IF($A:$A="","",IF(ISERROR(VLOOKUP($A:$A,入力シート!$D$9:$N$22,6,FALSE)),"",VLOOKUP($A:$A,入力シート!$D$9:$N$22,6,FALSE)))</f>
        <v/>
      </c>
      <c r="C5" s="114" t="str">
        <f>IF($A:$A="","",IF(ISERROR(VLOOKUP($A:$A,入力シート!$D$9:$N$22,8,FALSE)),"",VLOOKUP($A:$A,入力シート!$D$9:$N$22,8,FALSE)))</f>
        <v/>
      </c>
      <c r="D5" s="114" t="str">
        <f>IF($A:$A="","",IF(ISERROR(VLOOKUP($A:$A,入力シート!$D$9:$N$22,10,FALSE)),"",VLOOKUP($A:$A,入力シート!$D$9:$N$22,10,FALSE)))</f>
        <v/>
      </c>
      <c r="E5" s="5"/>
      <c r="F5" s="10" t="s">
        <v>153</v>
      </c>
      <c r="G5" s="9"/>
      <c r="H5" s="9"/>
      <c r="I5" s="9"/>
      <c r="J5" s="9"/>
      <c r="K5" s="9"/>
      <c r="L5" s="9"/>
      <c r="M5" s="9"/>
      <c r="N5" s="9"/>
    </row>
    <row r="6" spans="1:14" ht="15" customHeight="1">
      <c r="A6" s="13" t="str">
        <f>IF(入力シート!D10="","",入力シート!D10)</f>
        <v/>
      </c>
      <c r="B6" s="112" t="str">
        <f>IF($A:$A="","",IF(ISERROR(VLOOKUP($A:$A,入力シート!$D$9:$N$22,6,FALSE)),"",VLOOKUP($A:$A,入力シート!$D$9:$N$22,6,FALSE)))</f>
        <v/>
      </c>
      <c r="C6" s="115" t="str">
        <f>IF($A:$A="","",IF(ISERROR(VLOOKUP($A:$A,入力シート!$D$9:$N$22,8,FALSE)),"",VLOOKUP($A:$A,入力シート!$D$9:$N$22,8,FALSE)))</f>
        <v/>
      </c>
      <c r="D6" s="115" t="str">
        <f>IF($A:$A="","",IF(ISERROR(VLOOKUP($A:$A,入力シート!$D$9:$N$22,10,FALSE)),"",VLOOKUP($A:$A,入力シート!$D$9:$N$22,10,FALSE)))</f>
        <v/>
      </c>
      <c r="E6" s="5"/>
      <c r="F6" s="14" t="s">
        <v>112</v>
      </c>
      <c r="G6" s="9"/>
      <c r="H6" s="9"/>
      <c r="I6" s="9"/>
      <c r="J6" s="9"/>
      <c r="K6" s="9"/>
      <c r="L6" s="9"/>
      <c r="M6" s="9"/>
      <c r="N6" s="9"/>
    </row>
    <row r="7" spans="1:14" ht="15" customHeight="1">
      <c r="A7" s="15" t="str">
        <f>IF(入力シート!D11="","",入力シート!D11)</f>
        <v/>
      </c>
      <c r="B7" s="112" t="str">
        <f>IF($A:$A="","",IF(ISERROR(VLOOKUP($A:$A,入力シート!$D$9:$N$22,6,FALSE)),"",VLOOKUP($A:$A,入力シート!$D$9:$N$22,6,FALSE)))</f>
        <v/>
      </c>
      <c r="C7" s="115" t="str">
        <f>IF($A:$A="","",IF(ISERROR(VLOOKUP($A:$A,入力シート!$D$9:$N$22,8,FALSE)),"",VLOOKUP($A:$A,入力シート!$D$9:$N$22,8,FALSE)))</f>
        <v/>
      </c>
      <c r="D7" s="115" t="str">
        <f>IF($A:$A="","",IF(ISERROR(VLOOKUP($A:$A,入力シート!$D$9:$N$22,10,FALSE)),"",VLOOKUP($A:$A,入力シート!$D$9:$N$22,10,FALSE)))</f>
        <v/>
      </c>
      <c r="E7" s="5"/>
      <c r="F7" s="17" t="s">
        <v>113</v>
      </c>
      <c r="G7" s="9"/>
      <c r="H7" s="9"/>
      <c r="I7" s="9"/>
      <c r="J7" s="9"/>
      <c r="K7" s="9"/>
      <c r="L7" s="9"/>
      <c r="M7" s="9"/>
      <c r="N7" s="9"/>
    </row>
    <row r="8" spans="1:14" ht="15" customHeight="1">
      <c r="A8" s="16" t="str">
        <f>IF(入力シート!D12="","",入力シート!D12)</f>
        <v/>
      </c>
      <c r="B8" s="112" t="str">
        <f>IF($A:$A="","",IF(ISERROR(VLOOKUP($A:$A,入力シート!$D$9:$N$22,6,FALSE)),"",VLOOKUP($A:$A,入力シート!$D$9:$N$22,6,FALSE)))</f>
        <v/>
      </c>
      <c r="C8" s="115" t="str">
        <f>IF($A:$A="","",IF(ISERROR(VLOOKUP($A:$A,入力シート!$D$9:$N$22,8,FALSE)),"",VLOOKUP($A:$A,入力シート!$D$9:$N$22,8,FALSE)))</f>
        <v/>
      </c>
      <c r="D8" s="115" t="str">
        <f>IF($A:$A="","",IF(ISERROR(VLOOKUP($A:$A,入力シート!$D$9:$N$22,10,FALSE)),"",VLOOKUP($A:$A,入力シート!$D$9:$N$22,10,FALSE)))</f>
        <v/>
      </c>
      <c r="E8" s="5"/>
      <c r="G8" s="144" t="s">
        <v>114</v>
      </c>
      <c r="H8" s="9"/>
      <c r="I8" s="9"/>
      <c r="J8" s="9"/>
      <c r="K8" s="9"/>
      <c r="L8" s="9"/>
      <c r="M8" s="9"/>
      <c r="N8" s="9"/>
    </row>
    <row r="9" spans="1:14" ht="15" customHeight="1">
      <c r="A9" s="15" t="str">
        <f>IF(入力シート!D13="","",入力シート!D13)</f>
        <v/>
      </c>
      <c r="B9" s="112" t="str">
        <f>IF($A:$A="","",IF(ISERROR(VLOOKUP($A:$A,入力シート!$D$9:$N$22,6,FALSE)),"",VLOOKUP($A:$A,入力シート!$D$9:$N$22,6,FALSE)))</f>
        <v/>
      </c>
      <c r="C9" s="115" t="str">
        <f>IF($A:$A="","",IF(ISERROR(VLOOKUP($A:$A,入力シート!$D$9:$N$22,8,FALSE)),"",VLOOKUP($A:$A,入力シート!$D$9:$N$22,8,FALSE)))</f>
        <v/>
      </c>
      <c r="D9" s="115" t="str">
        <f>IF($A:$A="","",IF(ISERROR(VLOOKUP($A:$A,入力シート!$D$9:$N$22,10,FALSE)),"",VLOOKUP($A:$A,入力シート!$D$9:$N$22,10,FALSE)))</f>
        <v/>
      </c>
      <c r="E9" s="5"/>
      <c r="F9" s="17" t="s">
        <v>115</v>
      </c>
      <c r="G9" s="9"/>
      <c r="H9" s="9"/>
      <c r="I9" s="18"/>
      <c r="J9" s="9"/>
      <c r="K9" s="9"/>
      <c r="L9" s="9"/>
      <c r="M9" s="9"/>
      <c r="N9" s="9"/>
    </row>
    <row r="10" spans="1:14" ht="15" customHeight="1">
      <c r="A10" s="16" t="str">
        <f>IF(入力シート!D14="","",入力シート!D14)</f>
        <v/>
      </c>
      <c r="B10" s="112" t="str">
        <f>IF($A:$A="","",IF(ISERROR(VLOOKUP($A:$A,入力シート!$D$9:$N$22,6,FALSE)),"",VLOOKUP($A:$A,入力シート!$D$9:$N$22,6,FALSE)))</f>
        <v/>
      </c>
      <c r="C10" s="115" t="str">
        <f>IF($A:$A="","",IF(ISERROR(VLOOKUP($A:$A,入力シート!$D$9:$N$22,8,FALSE)),"",VLOOKUP($A:$A,入力シート!$D$9:$N$22,8,FALSE)))</f>
        <v/>
      </c>
      <c r="D10" s="115" t="str">
        <f>IF($A:$A="","",IF(ISERROR(VLOOKUP($A:$A,入力シート!$D$9:$N$22,10,FALSE)),"",VLOOKUP($A:$A,入力シート!$D$9:$N$22,10,FALSE)))</f>
        <v/>
      </c>
      <c r="E10" s="5"/>
      <c r="F10" s="9" t="s">
        <v>116</v>
      </c>
      <c r="G10" s="9"/>
      <c r="H10" s="9"/>
      <c r="I10" s="9"/>
      <c r="J10" s="9"/>
      <c r="K10" s="9"/>
      <c r="L10" s="9"/>
      <c r="M10" s="9"/>
      <c r="N10" s="9"/>
    </row>
    <row r="11" spans="1:14" ht="15" customHeight="1">
      <c r="A11" s="15" t="str">
        <f>IF(入力シート!D15="","",入力シート!D15)</f>
        <v/>
      </c>
      <c r="B11" s="112" t="str">
        <f>IF($A:$A="","",IF(ISERROR(VLOOKUP($A:$A,入力シート!$D$9:$N$22,6,FALSE)),"",VLOOKUP($A:$A,入力シート!$D$9:$N$22,6,FALSE)))</f>
        <v/>
      </c>
      <c r="C11" s="115" t="str">
        <f>IF($A:$A="","",IF(ISERROR(VLOOKUP($A:$A,入力シート!$D$9:$N$22,8,FALSE)),"",VLOOKUP($A:$A,入力シート!$D$9:$N$22,8,FALSE)))</f>
        <v/>
      </c>
      <c r="D11" s="115" t="str">
        <f>IF($A:$A="","",IF(ISERROR(VLOOKUP($A:$A,入力シート!$D$9:$N$22,10,FALSE)),"",VLOOKUP($A:$A,入力シート!$D$9:$N$22,10,FALSE)))</f>
        <v/>
      </c>
      <c r="E11" s="5"/>
      <c r="F11" s="17" t="s">
        <v>154</v>
      </c>
      <c r="H11" s="9"/>
      <c r="I11" s="9"/>
      <c r="J11" s="9"/>
      <c r="K11" s="9"/>
      <c r="L11" s="9"/>
      <c r="M11" s="9"/>
      <c r="N11" s="9"/>
    </row>
    <row r="12" spans="1:14" ht="15" customHeight="1">
      <c r="A12" s="16" t="str">
        <f>IF(入力シート!D16="","",入力シート!D16)</f>
        <v/>
      </c>
      <c r="B12" s="112" t="str">
        <f>IF($A:$A="","",IF(ISERROR(VLOOKUP($A:$A,入力シート!$D$9:$N$22,6,FALSE)),"",VLOOKUP($A:$A,入力シート!$D$9:$N$22,6,FALSE)))</f>
        <v/>
      </c>
      <c r="C12" s="115" t="str">
        <f>IF($A:$A="","",IF(ISERROR(VLOOKUP($A:$A,入力シート!$D$9:$N$22,8,FALSE)),"",VLOOKUP($A:$A,入力シート!$D$9:$N$22,8,FALSE)))</f>
        <v/>
      </c>
      <c r="D12" s="115" t="str">
        <f>IF($A:$A="","",IF(ISERROR(VLOOKUP($A:$A,入力シート!$D$9:$N$22,10,FALSE)),"",VLOOKUP($A:$A,入力シート!$D$9:$N$22,10,FALSE)))</f>
        <v/>
      </c>
      <c r="E12" s="5"/>
      <c r="F12" s="10" t="s">
        <v>117</v>
      </c>
      <c r="G12" s="9"/>
      <c r="H12" s="9"/>
      <c r="I12" s="9"/>
      <c r="J12" s="9"/>
      <c r="K12" s="9"/>
      <c r="L12" s="9"/>
      <c r="M12" s="9"/>
      <c r="N12" s="9"/>
    </row>
    <row r="13" spans="1:14" ht="15" customHeight="1">
      <c r="A13" s="15" t="str">
        <f>IF(入力シート!D17="","",入力シート!D17)</f>
        <v/>
      </c>
      <c r="B13" s="112" t="str">
        <f>IF($A:$A="","",IF(ISERROR(VLOOKUP($A:$A,入力シート!$D$9:$N$22,6,FALSE)),"",VLOOKUP($A:$A,入力シート!$D$9:$N$22,6,FALSE)))</f>
        <v/>
      </c>
      <c r="C13" s="115" t="str">
        <f>IF($A:$A="","",IF(ISERROR(VLOOKUP($A:$A,入力シート!$D$9:$N$22,8,FALSE)),"",VLOOKUP($A:$A,入力シート!$D$9:$N$22,8,FALSE)))</f>
        <v/>
      </c>
      <c r="D13" s="115" t="str">
        <f>IF($A:$A="","",IF(ISERROR(VLOOKUP($A:$A,入力シート!$D$9:$N$22,10,FALSE)),"",VLOOKUP($A:$A,入力シート!$D$9:$N$22,10,FALSE)))</f>
        <v/>
      </c>
      <c r="E13" s="5"/>
      <c r="F13" s="9"/>
      <c r="G13" s="9"/>
      <c r="H13" s="9"/>
      <c r="I13" s="9"/>
      <c r="J13" s="9"/>
      <c r="K13" s="9"/>
      <c r="L13" s="9"/>
      <c r="M13" s="9"/>
      <c r="N13" s="9"/>
    </row>
    <row r="14" spans="1:14" ht="15" customHeight="1">
      <c r="A14" s="16" t="str">
        <f>IF(入力シート!D18="","",入力シート!D18)</f>
        <v/>
      </c>
      <c r="B14" s="112" t="str">
        <f>IF($A:$A="","",IF(ISERROR(VLOOKUP($A:$A,入力シート!$D$9:$N$22,6,FALSE)),"",VLOOKUP($A:$A,入力シート!$D$9:$N$22,6,FALSE)))</f>
        <v/>
      </c>
      <c r="C14" s="115" t="str">
        <f>IF($A:$A="","",IF(ISERROR(VLOOKUP($A:$A,入力シート!$D$9:$N$22,8,FALSE)),"",VLOOKUP($A:$A,入力シート!$D$9:$N$22,8,FALSE)))</f>
        <v/>
      </c>
      <c r="D14" s="115" t="str">
        <f>IF($A:$A="","",IF(ISERROR(VLOOKUP($A:$A,入力シート!$D$9:$N$22,10,FALSE)),"",VLOOKUP($A:$A,入力シート!$D$9:$N$22,10,FALSE)))</f>
        <v/>
      </c>
      <c r="E14" s="5"/>
      <c r="F14" s="9"/>
      <c r="G14" s="9"/>
      <c r="H14" s="9"/>
      <c r="I14" s="9"/>
      <c r="J14" s="9"/>
      <c r="K14" s="9"/>
      <c r="L14" s="9"/>
      <c r="M14" s="9"/>
      <c r="N14" s="9"/>
    </row>
    <row r="15" spans="1:14" ht="15" customHeight="1">
      <c r="A15" s="15" t="str">
        <f>IF(入力シート!D19="","",入力シート!D19)</f>
        <v/>
      </c>
      <c r="B15" s="112" t="str">
        <f>IF($A:$A="","",IF(ISERROR(VLOOKUP($A:$A,入力シート!$D$9:$N$22,6,FALSE)),"",VLOOKUP($A:$A,入力シート!$D$9:$N$22,6,FALSE)))</f>
        <v/>
      </c>
      <c r="C15" s="115" t="str">
        <f>IF($A:$A="","",IF(ISERROR(VLOOKUP($A:$A,入力シート!$D$9:$N$22,8,FALSE)),"",VLOOKUP($A:$A,入力シート!$D$9:$N$22,8,FALSE)))</f>
        <v/>
      </c>
      <c r="D15" s="115" t="str">
        <f>IF($A:$A="","",IF(ISERROR(VLOOKUP($A:$A,入力シート!$D$9:$N$22,10,FALSE)),"",VLOOKUP($A:$A,入力シート!$D$9:$N$22,10,FALSE)))</f>
        <v/>
      </c>
      <c r="E15" s="5"/>
      <c r="F15" s="205" t="s">
        <v>118</v>
      </c>
      <c r="G15" s="205"/>
      <c r="H15" s="205"/>
      <c r="I15" s="205"/>
      <c r="J15" s="205"/>
      <c r="K15" s="205"/>
      <c r="L15" s="205"/>
      <c r="M15" s="205"/>
      <c r="N15" s="205"/>
    </row>
    <row r="16" spans="1:14" ht="15" customHeight="1">
      <c r="A16" s="16" t="str">
        <f>IF(入力シート!D20="","",入力シート!D20)</f>
        <v/>
      </c>
      <c r="B16" s="112" t="str">
        <f>IF($A:$A="","",IF(ISERROR(VLOOKUP($A:$A,入力シート!$D$9:$N$22,6,FALSE)),"",VLOOKUP($A:$A,入力シート!$D$9:$N$22,6,FALSE)))</f>
        <v/>
      </c>
      <c r="C16" s="115" t="str">
        <f>IF($A:$A="","",IF(ISERROR(VLOOKUP($A:$A,入力シート!$D$9:$N$22,8,FALSE)),"",VLOOKUP($A:$A,入力シート!$D$9:$N$22,8,FALSE)))</f>
        <v/>
      </c>
      <c r="D16" s="115" t="str">
        <f>IF($A:$A="","",IF(ISERROR(VLOOKUP($A:$A,入力シート!$D$9:$N$22,10,FALSE)),"",VLOOKUP($A:$A,入力シート!$D$9:$N$22,10,FALSE)))</f>
        <v/>
      </c>
      <c r="E16" s="5"/>
      <c r="F16" s="205"/>
      <c r="G16" s="205"/>
      <c r="H16" s="205"/>
      <c r="I16" s="205"/>
      <c r="J16" s="205"/>
      <c r="K16" s="205"/>
      <c r="L16" s="205"/>
      <c r="M16" s="205"/>
      <c r="N16" s="205"/>
    </row>
    <row r="17" spans="1:14" ht="15" customHeight="1">
      <c r="A17" s="15" t="str">
        <f>IF(入力シート!D21="","",入力シート!D21)</f>
        <v/>
      </c>
      <c r="B17" s="112" t="str">
        <f>IF($A:$A="","",IF(ISERROR(VLOOKUP($A:$A,入力シート!$D$9:$N$22,6,FALSE)),"",VLOOKUP($A:$A,入力シート!$D$9:$N$22,6,FALSE)))</f>
        <v/>
      </c>
      <c r="C17" s="115" t="str">
        <f>IF($A:$A="","",IF(ISERROR(VLOOKUP($A:$A,入力シート!$D$9:$N$22,8,FALSE)),"",VLOOKUP($A:$A,入力シート!$D$9:$N$22,8,FALSE)))</f>
        <v/>
      </c>
      <c r="D17" s="115" t="str">
        <f>IF($A:$A="","",IF(ISERROR(VLOOKUP($A:$A,入力シート!$D$9:$N$22,10,FALSE)),"",VLOOKUP($A:$A,入力シート!$D$9:$N$22,10,FALSE)))</f>
        <v/>
      </c>
      <c r="E17" s="5"/>
      <c r="F17" s="205"/>
      <c r="G17" s="205"/>
      <c r="H17" s="205"/>
      <c r="I17" s="205"/>
      <c r="J17" s="205"/>
      <c r="K17" s="205"/>
      <c r="L17" s="205"/>
      <c r="M17" s="205"/>
      <c r="N17" s="205"/>
    </row>
    <row r="18" spans="1:14" ht="15" customHeight="1" thickBot="1">
      <c r="A18" s="19" t="str">
        <f>IF(入力シート!D22="","",入力シート!D22)</f>
        <v/>
      </c>
      <c r="B18" s="113" t="str">
        <f>IF($A:$A="","",IF(ISERROR(VLOOKUP($A:$A,入力シート!$D$9:$N$22,6,FALSE)),"",VLOOKUP($A:$A,入力シート!$D$9:$N$22,6,FALSE)))</f>
        <v/>
      </c>
      <c r="C18" s="116" t="str">
        <f>IF($A:$A="","",IF(ISERROR(VLOOKUP($A:$A,入力シート!$D$9:$N$22,8,FALSE)),"",VLOOKUP($A:$A,入力シート!$D$9:$N$22,8,FALSE)))</f>
        <v/>
      </c>
      <c r="D18" s="116" t="str">
        <f>IF($A:$A="","",IF(ISERROR(VLOOKUP($A:$A,入力シート!$D$9:$N$22,10,FALSE)),"",VLOOKUP($A:$A,入力シート!$D$9:$N$22,10,FALSE)))</f>
        <v/>
      </c>
      <c r="E18" s="5"/>
      <c r="F18" s="205"/>
      <c r="G18" s="205"/>
      <c r="H18" s="205"/>
      <c r="I18" s="205"/>
      <c r="J18" s="205"/>
      <c r="K18" s="205"/>
      <c r="L18" s="205"/>
      <c r="M18" s="205"/>
      <c r="N18" s="205"/>
    </row>
    <row r="20" spans="1:14" ht="14.5" hidden="1" thickBot="1">
      <c r="A20" s="20"/>
      <c r="B20" s="21"/>
      <c r="C20" s="21"/>
      <c r="D20" s="22"/>
      <c r="E20" s="23"/>
    </row>
    <row r="21" spans="1:14" ht="13.5" hidden="1" thickBot="1">
      <c r="A21" s="24"/>
      <c r="B21" s="25"/>
      <c r="C21" s="26"/>
      <c r="D21" s="26"/>
      <c r="E21" s="5"/>
    </row>
    <row r="22" spans="1:14" ht="13.5" hidden="1" thickBot="1">
      <c r="A22" s="24"/>
      <c r="B22" s="25"/>
      <c r="C22" s="26"/>
      <c r="D22" s="26"/>
      <c r="E22" s="5"/>
    </row>
    <row r="23" spans="1:14" ht="13.5" hidden="1" thickBot="1">
      <c r="A23" s="11"/>
      <c r="B23" s="27"/>
      <c r="C23" s="27"/>
      <c r="D23" s="28"/>
      <c r="E23" s="5"/>
    </row>
    <row r="24" spans="1:14" hidden="1">
      <c r="A24" s="29"/>
      <c r="B24" s="30"/>
      <c r="C24" s="31"/>
      <c r="D24" s="32"/>
      <c r="E24" s="5"/>
    </row>
    <row r="25" spans="1:14" hidden="1">
      <c r="A25" s="33"/>
      <c r="B25" s="34"/>
      <c r="C25" s="35"/>
      <c r="D25" s="32"/>
      <c r="E25" s="5"/>
    </row>
    <row r="26" spans="1:14" hidden="1">
      <c r="A26" s="36"/>
      <c r="B26" s="34"/>
      <c r="C26" s="35"/>
      <c r="D26" s="32"/>
      <c r="E26" s="5"/>
    </row>
    <row r="27" spans="1:14" hidden="1">
      <c r="A27" s="36"/>
      <c r="B27" s="34"/>
      <c r="C27" s="35"/>
      <c r="D27" s="32"/>
      <c r="E27" s="5"/>
    </row>
    <row r="28" spans="1:14" hidden="1">
      <c r="A28" s="36"/>
      <c r="B28" s="34"/>
      <c r="C28" s="35"/>
      <c r="D28" s="32"/>
      <c r="E28" s="5"/>
    </row>
    <row r="29" spans="1:14" hidden="1">
      <c r="A29" s="36"/>
      <c r="B29" s="34"/>
      <c r="C29" s="35"/>
      <c r="D29" s="32"/>
      <c r="E29" s="5"/>
    </row>
    <row r="30" spans="1:14" hidden="1">
      <c r="A30" s="36"/>
      <c r="B30" s="34"/>
      <c r="C30" s="35"/>
      <c r="D30" s="32"/>
      <c r="E30" s="5"/>
    </row>
    <row r="31" spans="1:14" hidden="1">
      <c r="A31" s="36"/>
      <c r="B31" s="34"/>
      <c r="C31" s="35"/>
      <c r="D31" s="32"/>
      <c r="E31" s="5"/>
    </row>
    <row r="32" spans="1:14" hidden="1">
      <c r="A32" s="36"/>
      <c r="B32" s="34"/>
      <c r="C32" s="35"/>
      <c r="D32" s="32"/>
      <c r="E32" s="5"/>
    </row>
    <row r="33" spans="1:5" hidden="1">
      <c r="A33" s="36"/>
      <c r="B33" s="34"/>
      <c r="C33" s="35"/>
      <c r="D33" s="32"/>
      <c r="E33" s="5"/>
    </row>
    <row r="34" spans="1:5" hidden="1">
      <c r="A34" s="36"/>
      <c r="B34" s="34"/>
      <c r="C34" s="35"/>
      <c r="D34" s="32"/>
      <c r="E34" s="5"/>
    </row>
    <row r="35" spans="1:5" ht="13.5" hidden="1" thickBot="1">
      <c r="A35" s="37"/>
      <c r="B35" s="38"/>
      <c r="C35" s="39"/>
      <c r="D35" s="40"/>
      <c r="E35" s="5"/>
    </row>
    <row r="36" spans="1:5" hidden="1"/>
    <row r="37" spans="1:5" ht="14.5" hidden="1" thickBot="1">
      <c r="A37" s="20"/>
      <c r="B37" s="21"/>
      <c r="C37" s="21"/>
      <c r="D37" s="21"/>
      <c r="E37" s="23"/>
    </row>
    <row r="38" spans="1:5" ht="13.5" hidden="1" thickBot="1">
      <c r="A38" s="24"/>
      <c r="B38" s="25"/>
      <c r="C38" s="26"/>
      <c r="D38" s="26"/>
      <c r="E38" s="5"/>
    </row>
    <row r="39" spans="1:5" ht="13.5" hidden="1" thickBot="1">
      <c r="A39" s="24"/>
      <c r="B39" s="25"/>
      <c r="C39" s="26"/>
      <c r="D39" s="26"/>
      <c r="E39" s="5"/>
    </row>
    <row r="40" spans="1:5" ht="13.5" hidden="1" thickBot="1">
      <c r="A40" s="11"/>
      <c r="B40" s="27"/>
      <c r="C40" s="27"/>
      <c r="D40" s="28"/>
      <c r="E40" s="5"/>
    </row>
    <row r="41" spans="1:5" hidden="1">
      <c r="A41" s="29"/>
      <c r="B41" s="30"/>
      <c r="C41" s="31"/>
      <c r="D41" s="32"/>
      <c r="E41" s="5"/>
    </row>
    <row r="42" spans="1:5" hidden="1">
      <c r="A42" s="33"/>
      <c r="B42" s="34"/>
      <c r="C42" s="35"/>
      <c r="D42" s="32"/>
      <c r="E42" s="5"/>
    </row>
    <row r="43" spans="1:5" hidden="1">
      <c r="A43" s="36"/>
      <c r="B43" s="34"/>
      <c r="C43" s="35"/>
      <c r="D43" s="32"/>
      <c r="E43" s="5"/>
    </row>
    <row r="44" spans="1:5" hidden="1">
      <c r="A44" s="36"/>
      <c r="B44" s="34"/>
      <c r="C44" s="35"/>
      <c r="D44" s="32"/>
      <c r="E44" s="5"/>
    </row>
    <row r="45" spans="1:5" hidden="1">
      <c r="A45" s="36"/>
      <c r="B45" s="34"/>
      <c r="C45" s="35"/>
      <c r="D45" s="32"/>
      <c r="E45" s="5"/>
    </row>
    <row r="46" spans="1:5" hidden="1">
      <c r="A46" s="36"/>
      <c r="B46" s="34"/>
      <c r="C46" s="35"/>
      <c r="D46" s="32"/>
      <c r="E46" s="5"/>
    </row>
    <row r="47" spans="1:5" hidden="1">
      <c r="A47" s="36"/>
      <c r="B47" s="34"/>
      <c r="C47" s="35"/>
      <c r="D47" s="32"/>
      <c r="E47" s="5"/>
    </row>
    <row r="48" spans="1:5" hidden="1">
      <c r="A48" s="36"/>
      <c r="B48" s="34"/>
      <c r="C48" s="35"/>
      <c r="D48" s="32"/>
      <c r="E48" s="5"/>
    </row>
    <row r="49" spans="1:5" hidden="1">
      <c r="A49" s="36"/>
      <c r="B49" s="34"/>
      <c r="C49" s="35"/>
      <c r="D49" s="32"/>
      <c r="E49" s="5"/>
    </row>
    <row r="50" spans="1:5" hidden="1">
      <c r="A50" s="36"/>
      <c r="B50" s="34"/>
      <c r="C50" s="35"/>
      <c r="D50" s="32"/>
      <c r="E50" s="5"/>
    </row>
    <row r="51" spans="1:5" hidden="1">
      <c r="A51" s="36"/>
      <c r="B51" s="34"/>
      <c r="C51" s="35"/>
      <c r="D51" s="32"/>
      <c r="E51" s="5"/>
    </row>
    <row r="52" spans="1:5" ht="13.5" hidden="1" thickBot="1">
      <c r="A52" s="37"/>
      <c r="B52" s="38"/>
      <c r="C52" s="39"/>
      <c r="D52" s="40"/>
      <c r="E52" s="5"/>
    </row>
    <row r="53" spans="1:5" hidden="1"/>
    <row r="54" spans="1:5" ht="14.5" hidden="1" thickBot="1">
      <c r="A54" s="20"/>
      <c r="B54" s="21"/>
      <c r="C54" s="21"/>
      <c r="D54" s="21"/>
      <c r="E54" s="23"/>
    </row>
    <row r="55" spans="1:5" ht="13.5" hidden="1" thickBot="1">
      <c r="A55" s="24"/>
      <c r="B55" s="25"/>
      <c r="C55" s="26"/>
      <c r="D55" s="26"/>
      <c r="E55" s="5"/>
    </row>
    <row r="56" spans="1:5" ht="13.5" hidden="1" thickBot="1">
      <c r="A56" s="24"/>
      <c r="B56" s="25"/>
      <c r="C56" s="26"/>
      <c r="D56" s="26"/>
      <c r="E56" s="5"/>
    </row>
    <row r="57" spans="1:5" ht="13.5" hidden="1" thickBot="1">
      <c r="A57" s="11"/>
      <c r="B57" s="27"/>
      <c r="C57" s="27"/>
      <c r="D57" s="28"/>
      <c r="E57" s="5"/>
    </row>
    <row r="58" spans="1:5" hidden="1">
      <c r="A58" s="29"/>
      <c r="B58" s="30"/>
      <c r="C58" s="31"/>
      <c r="D58" s="32"/>
      <c r="E58" s="5"/>
    </row>
    <row r="59" spans="1:5" hidden="1">
      <c r="A59" s="33"/>
      <c r="B59" s="34"/>
      <c r="C59" s="35"/>
      <c r="D59" s="32"/>
      <c r="E59" s="5"/>
    </row>
    <row r="60" spans="1:5" hidden="1">
      <c r="A60" s="36"/>
      <c r="B60" s="34"/>
      <c r="C60" s="35"/>
      <c r="D60" s="32"/>
      <c r="E60" s="5"/>
    </row>
    <row r="61" spans="1:5" hidden="1">
      <c r="A61" s="36"/>
      <c r="B61" s="34"/>
      <c r="C61" s="35"/>
      <c r="D61" s="32"/>
      <c r="E61" s="5"/>
    </row>
    <row r="62" spans="1:5" hidden="1">
      <c r="A62" s="36"/>
      <c r="B62" s="34"/>
      <c r="C62" s="35"/>
      <c r="D62" s="32"/>
      <c r="E62" s="5"/>
    </row>
    <row r="63" spans="1:5" hidden="1">
      <c r="A63" s="36"/>
      <c r="B63" s="34"/>
      <c r="C63" s="35"/>
      <c r="D63" s="32"/>
      <c r="E63" s="5"/>
    </row>
    <row r="64" spans="1:5" hidden="1">
      <c r="A64" s="36"/>
      <c r="B64" s="34"/>
      <c r="C64" s="35"/>
      <c r="D64" s="32"/>
      <c r="E64" s="5"/>
    </row>
    <row r="65" spans="1:5" hidden="1">
      <c r="A65" s="36"/>
      <c r="B65" s="34"/>
      <c r="C65" s="35"/>
      <c r="D65" s="32"/>
      <c r="E65" s="5"/>
    </row>
    <row r="66" spans="1:5" hidden="1">
      <c r="A66" s="36"/>
      <c r="B66" s="34"/>
      <c r="C66" s="35"/>
      <c r="D66" s="32"/>
      <c r="E66" s="5"/>
    </row>
    <row r="67" spans="1:5" hidden="1">
      <c r="A67" s="36"/>
      <c r="B67" s="34"/>
      <c r="C67" s="35"/>
      <c r="D67" s="32"/>
      <c r="E67" s="5"/>
    </row>
    <row r="68" spans="1:5" hidden="1">
      <c r="A68" s="36"/>
      <c r="B68" s="34"/>
      <c r="C68" s="35"/>
      <c r="D68" s="32"/>
      <c r="E68" s="5"/>
    </row>
    <row r="69" spans="1:5" ht="13.5" hidden="1" thickBot="1">
      <c r="A69" s="37"/>
      <c r="B69" s="38"/>
      <c r="C69" s="39"/>
      <c r="D69" s="40"/>
      <c r="E69" s="5"/>
    </row>
    <row r="70" spans="1:5" hidden="1"/>
    <row r="71" spans="1:5" ht="14.5" hidden="1" thickBot="1">
      <c r="A71" s="20"/>
      <c r="B71" s="21"/>
      <c r="C71" s="21"/>
      <c r="D71" s="21"/>
      <c r="E71" s="23"/>
    </row>
    <row r="72" spans="1:5" ht="13.5" hidden="1" thickBot="1">
      <c r="A72" s="24"/>
      <c r="B72" s="25"/>
      <c r="C72" s="26"/>
      <c r="D72" s="26"/>
      <c r="E72" s="5"/>
    </row>
    <row r="73" spans="1:5" ht="13.5" hidden="1" thickBot="1">
      <c r="A73" s="24"/>
      <c r="B73" s="25"/>
      <c r="C73" s="26"/>
      <c r="D73" s="26"/>
      <c r="E73" s="5"/>
    </row>
    <row r="74" spans="1:5" ht="13.5" hidden="1" thickBot="1">
      <c r="A74" s="11"/>
      <c r="B74" s="27"/>
      <c r="C74" s="27"/>
      <c r="D74" s="28"/>
      <c r="E74" s="5"/>
    </row>
    <row r="75" spans="1:5" hidden="1">
      <c r="A75" s="29"/>
      <c r="B75" s="30"/>
      <c r="C75" s="31"/>
      <c r="D75" s="32"/>
      <c r="E75" s="5"/>
    </row>
    <row r="76" spans="1:5" hidden="1">
      <c r="A76" s="33"/>
      <c r="B76" s="34"/>
      <c r="C76" s="35"/>
      <c r="D76" s="32"/>
      <c r="E76" s="5"/>
    </row>
    <row r="77" spans="1:5" hidden="1">
      <c r="A77" s="36"/>
      <c r="B77" s="34"/>
      <c r="C77" s="35"/>
      <c r="D77" s="32"/>
      <c r="E77" s="5"/>
    </row>
    <row r="78" spans="1:5" hidden="1">
      <c r="A78" s="36"/>
      <c r="B78" s="34"/>
      <c r="C78" s="35"/>
      <c r="D78" s="32"/>
      <c r="E78" s="5"/>
    </row>
    <row r="79" spans="1:5" hidden="1">
      <c r="A79" s="36"/>
      <c r="B79" s="34"/>
      <c r="C79" s="35"/>
      <c r="D79" s="32"/>
      <c r="E79" s="5"/>
    </row>
    <row r="80" spans="1:5" hidden="1">
      <c r="A80" s="36"/>
      <c r="B80" s="34"/>
      <c r="C80" s="35"/>
      <c r="D80" s="32"/>
      <c r="E80" s="5"/>
    </row>
    <row r="81" spans="1:5" hidden="1">
      <c r="A81" s="36"/>
      <c r="B81" s="34"/>
      <c r="C81" s="35"/>
      <c r="D81" s="32"/>
      <c r="E81" s="5"/>
    </row>
    <row r="82" spans="1:5" hidden="1">
      <c r="A82" s="36"/>
      <c r="B82" s="34"/>
      <c r="C82" s="35"/>
      <c r="D82" s="32"/>
      <c r="E82" s="5"/>
    </row>
    <row r="83" spans="1:5" hidden="1">
      <c r="A83" s="36"/>
      <c r="B83" s="34"/>
      <c r="C83" s="35"/>
      <c r="D83" s="32"/>
      <c r="E83" s="5"/>
    </row>
    <row r="84" spans="1:5" hidden="1">
      <c r="A84" s="36"/>
      <c r="B84" s="34"/>
      <c r="C84" s="35"/>
      <c r="D84" s="32"/>
      <c r="E84" s="5"/>
    </row>
    <row r="85" spans="1:5" hidden="1">
      <c r="A85" s="36"/>
      <c r="B85" s="34"/>
      <c r="C85" s="35"/>
      <c r="D85" s="32"/>
      <c r="E85" s="5"/>
    </row>
    <row r="86" spans="1:5" ht="13.5" hidden="1" thickBot="1">
      <c r="A86" s="37"/>
      <c r="B86" s="38"/>
      <c r="C86" s="39"/>
      <c r="D86" s="40"/>
      <c r="E86" s="5"/>
    </row>
    <row r="87" spans="1:5" hidden="1"/>
    <row r="88" spans="1:5" ht="14.5" hidden="1" thickBot="1">
      <c r="A88" s="20"/>
      <c r="B88" s="21"/>
      <c r="C88" s="21"/>
      <c r="D88" s="21"/>
      <c r="E88" s="23"/>
    </row>
    <row r="89" spans="1:5" ht="13.5" hidden="1" thickBot="1">
      <c r="A89" s="24"/>
      <c r="B89" s="25"/>
      <c r="C89" s="26"/>
      <c r="D89" s="26"/>
      <c r="E89" s="5"/>
    </row>
    <row r="90" spans="1:5" ht="13.5" hidden="1" thickBot="1">
      <c r="A90" s="24"/>
      <c r="B90" s="25"/>
      <c r="C90" s="26"/>
      <c r="D90" s="26"/>
      <c r="E90" s="5"/>
    </row>
    <row r="91" spans="1:5" ht="13.5" hidden="1" thickBot="1">
      <c r="A91" s="11"/>
      <c r="B91" s="27"/>
      <c r="C91" s="27"/>
      <c r="D91" s="28"/>
      <c r="E91" s="5"/>
    </row>
    <row r="92" spans="1:5" hidden="1">
      <c r="A92" s="29"/>
      <c r="B92" s="30"/>
      <c r="C92" s="31"/>
      <c r="D92" s="32"/>
      <c r="E92" s="5"/>
    </row>
    <row r="93" spans="1:5" hidden="1">
      <c r="A93" s="33"/>
      <c r="B93" s="34"/>
      <c r="C93" s="35"/>
      <c r="D93" s="32"/>
      <c r="E93" s="5"/>
    </row>
    <row r="94" spans="1:5" hidden="1">
      <c r="A94" s="36"/>
      <c r="B94" s="34"/>
      <c r="C94" s="35"/>
      <c r="D94" s="32"/>
      <c r="E94" s="5"/>
    </row>
    <row r="95" spans="1:5" hidden="1">
      <c r="A95" s="36"/>
      <c r="B95" s="34"/>
      <c r="C95" s="35"/>
      <c r="D95" s="32"/>
      <c r="E95" s="5"/>
    </row>
    <row r="96" spans="1:5" hidden="1">
      <c r="A96" s="36"/>
      <c r="B96" s="34"/>
      <c r="C96" s="35"/>
      <c r="D96" s="32"/>
      <c r="E96" s="5"/>
    </row>
    <row r="97" spans="1:5" hidden="1">
      <c r="A97" s="36"/>
      <c r="B97" s="34"/>
      <c r="C97" s="35"/>
      <c r="D97" s="32"/>
      <c r="E97" s="5"/>
    </row>
    <row r="98" spans="1:5" hidden="1">
      <c r="A98" s="36"/>
      <c r="B98" s="34"/>
      <c r="C98" s="35"/>
      <c r="D98" s="32"/>
      <c r="E98" s="5"/>
    </row>
    <row r="99" spans="1:5" hidden="1">
      <c r="A99" s="36"/>
      <c r="B99" s="34"/>
      <c r="C99" s="35"/>
      <c r="D99" s="32"/>
      <c r="E99" s="5"/>
    </row>
    <row r="100" spans="1:5" hidden="1">
      <c r="A100" s="36"/>
      <c r="B100" s="34"/>
      <c r="C100" s="35"/>
      <c r="D100" s="32"/>
      <c r="E100" s="5"/>
    </row>
    <row r="101" spans="1:5" hidden="1">
      <c r="A101" s="36"/>
      <c r="B101" s="34"/>
      <c r="C101" s="35"/>
      <c r="D101" s="32"/>
      <c r="E101" s="5"/>
    </row>
    <row r="102" spans="1:5" hidden="1">
      <c r="A102" s="36"/>
      <c r="B102" s="34"/>
      <c r="C102" s="35"/>
      <c r="D102" s="32"/>
      <c r="E102" s="5"/>
    </row>
    <row r="103" spans="1:5" ht="13.5" hidden="1" thickBot="1">
      <c r="A103" s="37"/>
      <c r="B103" s="38"/>
      <c r="C103" s="39"/>
      <c r="D103" s="40"/>
      <c r="E103" s="5"/>
    </row>
    <row r="104" spans="1:5" hidden="1"/>
    <row r="105" spans="1:5" ht="14.5" hidden="1" thickBot="1">
      <c r="A105" s="20"/>
      <c r="B105" s="21"/>
      <c r="C105" s="21"/>
      <c r="D105" s="21"/>
      <c r="E105" s="23"/>
    </row>
    <row r="106" spans="1:5" ht="13.5" hidden="1" thickBot="1">
      <c r="A106" s="24"/>
      <c r="B106" s="25"/>
      <c r="C106" s="26"/>
      <c r="D106" s="26"/>
      <c r="E106" s="5"/>
    </row>
    <row r="107" spans="1:5" ht="13.5" hidden="1" thickBot="1">
      <c r="A107" s="24"/>
      <c r="B107" s="25"/>
      <c r="C107" s="26"/>
      <c r="D107" s="26"/>
      <c r="E107" s="5"/>
    </row>
    <row r="108" spans="1:5" ht="13.5" hidden="1" thickBot="1">
      <c r="A108" s="11"/>
      <c r="B108" s="27"/>
      <c r="C108" s="27"/>
      <c r="D108" s="28"/>
      <c r="E108" s="5"/>
    </row>
    <row r="109" spans="1:5" hidden="1">
      <c r="A109" s="29"/>
      <c r="B109" s="30"/>
      <c r="C109" s="31"/>
      <c r="D109" s="32"/>
      <c r="E109" s="5"/>
    </row>
    <row r="110" spans="1:5" hidden="1">
      <c r="A110" s="33"/>
      <c r="B110" s="34"/>
      <c r="C110" s="35"/>
      <c r="D110" s="32"/>
      <c r="E110" s="5"/>
    </row>
    <row r="111" spans="1:5" hidden="1">
      <c r="A111" s="36"/>
      <c r="B111" s="34"/>
      <c r="C111" s="35"/>
      <c r="D111" s="32"/>
      <c r="E111" s="5"/>
    </row>
    <row r="112" spans="1:5" hidden="1">
      <c r="A112" s="36"/>
      <c r="B112" s="34"/>
      <c r="C112" s="35"/>
      <c r="D112" s="32"/>
      <c r="E112" s="5"/>
    </row>
    <row r="113" spans="1:5" hidden="1">
      <c r="A113" s="36"/>
      <c r="B113" s="34"/>
      <c r="C113" s="35"/>
      <c r="D113" s="32"/>
      <c r="E113" s="5"/>
    </row>
    <row r="114" spans="1:5" hidden="1">
      <c r="A114" s="36"/>
      <c r="B114" s="34"/>
      <c r="C114" s="35"/>
      <c r="D114" s="32"/>
      <c r="E114" s="5"/>
    </row>
    <row r="115" spans="1:5" hidden="1">
      <c r="A115" s="36"/>
      <c r="B115" s="34"/>
      <c r="C115" s="35"/>
      <c r="D115" s="32"/>
      <c r="E115" s="5"/>
    </row>
    <row r="116" spans="1:5" hidden="1">
      <c r="A116" s="36"/>
      <c r="B116" s="34"/>
      <c r="C116" s="35"/>
      <c r="D116" s="32"/>
      <c r="E116" s="5"/>
    </row>
    <row r="117" spans="1:5" hidden="1">
      <c r="A117" s="36"/>
      <c r="B117" s="34"/>
      <c r="C117" s="35"/>
      <c r="D117" s="32"/>
      <c r="E117" s="5"/>
    </row>
    <row r="118" spans="1:5" hidden="1">
      <c r="A118" s="36"/>
      <c r="B118" s="34"/>
      <c r="C118" s="35"/>
      <c r="D118" s="32"/>
      <c r="E118" s="5"/>
    </row>
    <row r="119" spans="1:5" hidden="1">
      <c r="A119" s="36"/>
      <c r="B119" s="34"/>
      <c r="C119" s="35"/>
      <c r="D119" s="32"/>
      <c r="E119" s="5"/>
    </row>
    <row r="120" spans="1:5" ht="13.5" hidden="1" thickBot="1">
      <c r="A120" s="37"/>
      <c r="B120" s="38"/>
      <c r="C120" s="39"/>
      <c r="D120" s="40"/>
      <c r="E120" s="5"/>
    </row>
    <row r="121" spans="1:5" hidden="1"/>
    <row r="122" spans="1:5" ht="14.5" hidden="1" thickBot="1">
      <c r="A122" s="20"/>
      <c r="B122" s="21"/>
      <c r="C122" s="21"/>
      <c r="D122" s="21"/>
      <c r="E122" s="23"/>
    </row>
    <row r="123" spans="1:5" ht="13.5" hidden="1" thickBot="1">
      <c r="A123" s="24"/>
      <c r="B123" s="25"/>
      <c r="C123" s="26"/>
      <c r="D123" s="26"/>
      <c r="E123" s="5"/>
    </row>
    <row r="124" spans="1:5" ht="13.5" hidden="1" thickBot="1">
      <c r="A124" s="24"/>
      <c r="B124" s="25"/>
      <c r="C124" s="26"/>
      <c r="D124" s="26"/>
      <c r="E124" s="5"/>
    </row>
    <row r="125" spans="1:5" ht="13.5" hidden="1" thickBot="1">
      <c r="A125" s="11"/>
      <c r="B125" s="27"/>
      <c r="C125" s="27"/>
      <c r="D125" s="28"/>
      <c r="E125" s="5"/>
    </row>
    <row r="126" spans="1:5" hidden="1">
      <c r="A126" s="29"/>
      <c r="B126" s="30"/>
      <c r="C126" s="31"/>
      <c r="D126" s="32"/>
      <c r="E126" s="5"/>
    </row>
    <row r="127" spans="1:5" hidden="1">
      <c r="A127" s="33"/>
      <c r="B127" s="34"/>
      <c r="C127" s="35"/>
      <c r="D127" s="32"/>
      <c r="E127" s="5"/>
    </row>
    <row r="128" spans="1:5" hidden="1">
      <c r="A128" s="36"/>
      <c r="B128" s="34"/>
      <c r="C128" s="35"/>
      <c r="D128" s="32"/>
      <c r="E128" s="5"/>
    </row>
    <row r="129" spans="1:5" hidden="1">
      <c r="A129" s="36"/>
      <c r="B129" s="34"/>
      <c r="C129" s="35"/>
      <c r="D129" s="32"/>
      <c r="E129" s="5"/>
    </row>
    <row r="130" spans="1:5" hidden="1">
      <c r="A130" s="36"/>
      <c r="B130" s="34"/>
      <c r="C130" s="35"/>
      <c r="D130" s="32"/>
      <c r="E130" s="5"/>
    </row>
    <row r="131" spans="1:5" hidden="1">
      <c r="A131" s="36"/>
      <c r="B131" s="34"/>
      <c r="C131" s="35"/>
      <c r="D131" s="32"/>
      <c r="E131" s="5"/>
    </row>
    <row r="132" spans="1:5" hidden="1">
      <c r="A132" s="36"/>
      <c r="B132" s="34"/>
      <c r="C132" s="35"/>
      <c r="D132" s="32"/>
      <c r="E132" s="5"/>
    </row>
    <row r="133" spans="1:5" hidden="1">
      <c r="A133" s="36"/>
      <c r="B133" s="34"/>
      <c r="C133" s="35"/>
      <c r="D133" s="32"/>
      <c r="E133" s="5"/>
    </row>
    <row r="134" spans="1:5" hidden="1">
      <c r="A134" s="36"/>
      <c r="B134" s="34"/>
      <c r="C134" s="35"/>
      <c r="D134" s="32"/>
      <c r="E134" s="5"/>
    </row>
    <row r="135" spans="1:5" hidden="1">
      <c r="A135" s="36"/>
      <c r="B135" s="34"/>
      <c r="C135" s="35"/>
      <c r="D135" s="32"/>
      <c r="E135" s="5"/>
    </row>
    <row r="136" spans="1:5" hidden="1">
      <c r="A136" s="36"/>
      <c r="B136" s="34"/>
      <c r="C136" s="35"/>
      <c r="D136" s="32"/>
      <c r="E136" s="5"/>
    </row>
    <row r="137" spans="1:5" ht="13.5" hidden="1" thickBot="1">
      <c r="A137" s="37"/>
      <c r="B137" s="38"/>
      <c r="C137" s="39"/>
      <c r="D137" s="40"/>
      <c r="E137" s="5"/>
    </row>
    <row r="138" spans="1:5" hidden="1"/>
    <row r="139" spans="1:5" ht="14.5" hidden="1" thickBot="1">
      <c r="A139" s="20"/>
      <c r="B139" s="21"/>
      <c r="C139" s="21"/>
      <c r="D139" s="21"/>
      <c r="E139" s="23"/>
    </row>
    <row r="140" spans="1:5" ht="13.5" hidden="1" thickBot="1">
      <c r="A140" s="24"/>
      <c r="B140" s="25"/>
      <c r="C140" s="26"/>
      <c r="D140" s="26"/>
      <c r="E140" s="5"/>
    </row>
    <row r="141" spans="1:5" ht="13.5" hidden="1" thickBot="1">
      <c r="A141" s="24"/>
      <c r="B141" s="25"/>
      <c r="C141" s="26"/>
      <c r="D141" s="26"/>
      <c r="E141" s="5"/>
    </row>
    <row r="142" spans="1:5" ht="13.5" hidden="1" thickBot="1">
      <c r="A142" s="11"/>
      <c r="B142" s="27"/>
      <c r="C142" s="27"/>
      <c r="D142" s="28"/>
      <c r="E142" s="5"/>
    </row>
    <row r="143" spans="1:5" hidden="1">
      <c r="A143" s="29"/>
      <c r="B143" s="30"/>
      <c r="C143" s="31"/>
      <c r="D143" s="32"/>
      <c r="E143" s="5"/>
    </row>
    <row r="144" spans="1:5" hidden="1">
      <c r="A144" s="33"/>
      <c r="B144" s="34"/>
      <c r="C144" s="35"/>
      <c r="D144" s="32"/>
      <c r="E144" s="5"/>
    </row>
    <row r="145" spans="1:5" hidden="1">
      <c r="A145" s="36"/>
      <c r="B145" s="34"/>
      <c r="C145" s="35"/>
      <c r="D145" s="32"/>
      <c r="E145" s="5"/>
    </row>
    <row r="146" spans="1:5" hidden="1">
      <c r="A146" s="36"/>
      <c r="B146" s="34"/>
      <c r="C146" s="35"/>
      <c r="D146" s="32"/>
      <c r="E146" s="5"/>
    </row>
    <row r="147" spans="1:5" hidden="1">
      <c r="A147" s="36"/>
      <c r="B147" s="34"/>
      <c r="C147" s="35"/>
      <c r="D147" s="32"/>
      <c r="E147" s="5"/>
    </row>
    <row r="148" spans="1:5" hidden="1">
      <c r="A148" s="36"/>
      <c r="B148" s="34"/>
      <c r="C148" s="35"/>
      <c r="D148" s="32"/>
      <c r="E148" s="5"/>
    </row>
    <row r="149" spans="1:5" hidden="1">
      <c r="A149" s="36"/>
      <c r="B149" s="34"/>
      <c r="C149" s="35"/>
      <c r="D149" s="32"/>
      <c r="E149" s="5"/>
    </row>
    <row r="150" spans="1:5" hidden="1">
      <c r="A150" s="36"/>
      <c r="B150" s="34"/>
      <c r="C150" s="35"/>
      <c r="D150" s="32"/>
      <c r="E150" s="5"/>
    </row>
    <row r="151" spans="1:5" hidden="1">
      <c r="A151" s="36"/>
      <c r="B151" s="34"/>
      <c r="C151" s="35"/>
      <c r="D151" s="32"/>
      <c r="E151" s="5"/>
    </row>
    <row r="152" spans="1:5" hidden="1">
      <c r="A152" s="36"/>
      <c r="B152" s="34"/>
      <c r="C152" s="35"/>
      <c r="D152" s="32"/>
      <c r="E152" s="5"/>
    </row>
    <row r="153" spans="1:5" hidden="1">
      <c r="A153" s="36"/>
      <c r="B153" s="34"/>
      <c r="C153" s="35"/>
      <c r="D153" s="32"/>
      <c r="E153" s="5"/>
    </row>
    <row r="154" spans="1:5" ht="13.5" hidden="1" thickBot="1">
      <c r="A154" s="37"/>
      <c r="B154" s="38"/>
      <c r="C154" s="39"/>
      <c r="D154" s="40"/>
      <c r="E154" s="5"/>
    </row>
    <row r="155" spans="1:5" hidden="1"/>
    <row r="156" spans="1:5" ht="14.5" hidden="1" thickBot="1">
      <c r="A156" s="20"/>
      <c r="B156" s="21"/>
      <c r="C156" s="21"/>
      <c r="D156" s="21"/>
      <c r="E156" s="23"/>
    </row>
    <row r="157" spans="1:5" ht="13.5" hidden="1" thickBot="1">
      <c r="A157" s="24"/>
      <c r="B157" s="25"/>
      <c r="C157" s="26"/>
      <c r="D157" s="26"/>
      <c r="E157" s="5"/>
    </row>
    <row r="158" spans="1:5" ht="13.5" hidden="1" thickBot="1">
      <c r="A158" s="24"/>
      <c r="B158" s="25"/>
      <c r="C158" s="26"/>
      <c r="D158" s="26"/>
      <c r="E158" s="5"/>
    </row>
    <row r="159" spans="1:5" ht="13.5" hidden="1" thickBot="1">
      <c r="A159" s="11"/>
      <c r="B159" s="27"/>
      <c r="C159" s="27"/>
      <c r="D159" s="28"/>
      <c r="E159" s="5"/>
    </row>
    <row r="160" spans="1:5" hidden="1">
      <c r="A160" s="29"/>
      <c r="B160" s="30"/>
      <c r="C160" s="31"/>
      <c r="D160" s="32"/>
      <c r="E160" s="5"/>
    </row>
    <row r="161" spans="1:5" hidden="1">
      <c r="A161" s="33"/>
      <c r="B161" s="34"/>
      <c r="C161" s="35"/>
      <c r="D161" s="32"/>
      <c r="E161" s="5"/>
    </row>
    <row r="162" spans="1:5" hidden="1">
      <c r="A162" s="36"/>
      <c r="B162" s="34"/>
      <c r="C162" s="35"/>
      <c r="D162" s="32"/>
      <c r="E162" s="5"/>
    </row>
    <row r="163" spans="1:5" hidden="1">
      <c r="A163" s="36"/>
      <c r="B163" s="34"/>
      <c r="C163" s="35"/>
      <c r="D163" s="32"/>
      <c r="E163" s="5"/>
    </row>
    <row r="164" spans="1:5" hidden="1">
      <c r="A164" s="36"/>
      <c r="B164" s="34"/>
      <c r="C164" s="35"/>
      <c r="D164" s="32"/>
      <c r="E164" s="5"/>
    </row>
    <row r="165" spans="1:5" hidden="1">
      <c r="A165" s="36"/>
      <c r="B165" s="34"/>
      <c r="C165" s="35"/>
      <c r="D165" s="32"/>
      <c r="E165" s="5"/>
    </row>
    <row r="166" spans="1:5" hidden="1">
      <c r="A166" s="36"/>
      <c r="B166" s="34"/>
      <c r="C166" s="35"/>
      <c r="D166" s="32"/>
      <c r="E166" s="5"/>
    </row>
    <row r="167" spans="1:5" hidden="1">
      <c r="A167" s="36"/>
      <c r="B167" s="34"/>
      <c r="C167" s="35"/>
      <c r="D167" s="32"/>
      <c r="E167" s="5"/>
    </row>
    <row r="168" spans="1:5" hidden="1">
      <c r="A168" s="36"/>
      <c r="B168" s="34"/>
      <c r="C168" s="35"/>
      <c r="D168" s="32"/>
      <c r="E168" s="5"/>
    </row>
    <row r="169" spans="1:5" hidden="1">
      <c r="A169" s="36"/>
      <c r="B169" s="34"/>
      <c r="C169" s="35"/>
      <c r="D169" s="32"/>
      <c r="E169" s="5"/>
    </row>
    <row r="170" spans="1:5" hidden="1">
      <c r="A170" s="36"/>
      <c r="B170" s="34"/>
      <c r="C170" s="35"/>
      <c r="D170" s="32"/>
      <c r="E170" s="5"/>
    </row>
    <row r="171" spans="1:5" ht="13.5" hidden="1" thickBot="1">
      <c r="A171" s="37"/>
      <c r="B171" s="38"/>
      <c r="C171" s="39"/>
      <c r="D171" s="40"/>
      <c r="E171" s="5"/>
    </row>
    <row r="172" spans="1:5" hidden="1"/>
    <row r="173" spans="1:5" ht="14.5" hidden="1" thickBot="1">
      <c r="A173" s="20"/>
      <c r="B173" s="21"/>
      <c r="C173" s="21"/>
      <c r="D173" s="21"/>
      <c r="E173" s="23"/>
    </row>
    <row r="174" spans="1:5" ht="13.5" hidden="1" thickBot="1">
      <c r="A174" s="24"/>
      <c r="B174" s="25"/>
      <c r="C174" s="26"/>
      <c r="D174" s="26"/>
      <c r="E174" s="5"/>
    </row>
    <row r="175" spans="1:5" ht="13.5" hidden="1" thickBot="1">
      <c r="A175" s="24"/>
      <c r="B175" s="25"/>
      <c r="C175" s="26"/>
      <c r="D175" s="26"/>
      <c r="E175" s="5"/>
    </row>
    <row r="176" spans="1:5" ht="13.5" hidden="1" thickBot="1">
      <c r="A176" s="11"/>
      <c r="B176" s="27"/>
      <c r="C176" s="27"/>
      <c r="D176" s="28"/>
      <c r="E176" s="5"/>
    </row>
    <row r="177" spans="1:5" hidden="1">
      <c r="A177" s="29"/>
      <c r="B177" s="30"/>
      <c r="C177" s="31"/>
      <c r="D177" s="32"/>
      <c r="E177" s="5"/>
    </row>
    <row r="178" spans="1:5" hidden="1">
      <c r="A178" s="33"/>
      <c r="B178" s="34"/>
      <c r="C178" s="35"/>
      <c r="D178" s="32"/>
      <c r="E178" s="5"/>
    </row>
    <row r="179" spans="1:5" hidden="1">
      <c r="A179" s="36"/>
      <c r="B179" s="34"/>
      <c r="C179" s="35"/>
      <c r="D179" s="32"/>
      <c r="E179" s="5"/>
    </row>
    <row r="180" spans="1:5" hidden="1">
      <c r="A180" s="36"/>
      <c r="B180" s="34"/>
      <c r="C180" s="35"/>
      <c r="D180" s="32"/>
      <c r="E180" s="5"/>
    </row>
    <row r="181" spans="1:5" hidden="1">
      <c r="A181" s="36"/>
      <c r="B181" s="34"/>
      <c r="C181" s="35"/>
      <c r="D181" s="32"/>
      <c r="E181" s="5"/>
    </row>
    <row r="182" spans="1:5" hidden="1">
      <c r="A182" s="36"/>
      <c r="B182" s="34"/>
      <c r="C182" s="35"/>
      <c r="D182" s="32"/>
      <c r="E182" s="5"/>
    </row>
    <row r="183" spans="1:5" hidden="1">
      <c r="A183" s="36"/>
      <c r="B183" s="34"/>
      <c r="C183" s="35"/>
      <c r="D183" s="32"/>
      <c r="E183" s="5"/>
    </row>
    <row r="184" spans="1:5" hidden="1">
      <c r="A184" s="36"/>
      <c r="B184" s="34"/>
      <c r="C184" s="35"/>
      <c r="D184" s="32"/>
      <c r="E184" s="5"/>
    </row>
    <row r="185" spans="1:5" hidden="1">
      <c r="A185" s="36"/>
      <c r="B185" s="34"/>
      <c r="C185" s="35"/>
      <c r="D185" s="32"/>
      <c r="E185" s="5"/>
    </row>
    <row r="186" spans="1:5" hidden="1">
      <c r="A186" s="36"/>
      <c r="B186" s="34"/>
      <c r="C186" s="35"/>
      <c r="D186" s="32"/>
      <c r="E186" s="5"/>
    </row>
    <row r="187" spans="1:5" hidden="1">
      <c r="A187" s="36"/>
      <c r="B187" s="34"/>
      <c r="C187" s="35"/>
      <c r="D187" s="32"/>
      <c r="E187" s="5"/>
    </row>
    <row r="188" spans="1:5" ht="13.5" hidden="1" thickBot="1">
      <c r="A188" s="37"/>
      <c r="B188" s="38"/>
      <c r="C188" s="39"/>
      <c r="D188" s="40"/>
      <c r="E188" s="5"/>
    </row>
    <row r="189" spans="1:5" hidden="1"/>
    <row r="190" spans="1:5" ht="14.5" hidden="1" thickBot="1">
      <c r="A190" s="20"/>
      <c r="B190" s="21"/>
      <c r="C190" s="21"/>
      <c r="D190" s="21"/>
      <c r="E190" s="23"/>
    </row>
    <row r="191" spans="1:5" ht="13.5" hidden="1" thickBot="1">
      <c r="A191" s="24"/>
      <c r="B191" s="25"/>
      <c r="C191" s="26"/>
      <c r="D191" s="26"/>
      <c r="E191" s="5"/>
    </row>
    <row r="192" spans="1:5" ht="13.5" hidden="1" thickBot="1">
      <c r="A192" s="24"/>
      <c r="B192" s="25"/>
      <c r="C192" s="26"/>
      <c r="D192" s="26"/>
      <c r="E192" s="5"/>
    </row>
    <row r="193" spans="1:5" ht="13.5" hidden="1" thickBot="1">
      <c r="A193" s="11"/>
      <c r="B193" s="27"/>
      <c r="C193" s="27"/>
      <c r="D193" s="28"/>
      <c r="E193" s="5"/>
    </row>
    <row r="194" spans="1:5" hidden="1">
      <c r="A194" s="29"/>
      <c r="B194" s="30"/>
      <c r="C194" s="31"/>
      <c r="D194" s="32"/>
      <c r="E194" s="5"/>
    </row>
    <row r="195" spans="1:5" hidden="1">
      <c r="A195" s="33"/>
      <c r="B195" s="34"/>
      <c r="C195" s="35"/>
      <c r="D195" s="32"/>
      <c r="E195" s="5"/>
    </row>
    <row r="196" spans="1:5" hidden="1">
      <c r="A196" s="36"/>
      <c r="B196" s="34"/>
      <c r="C196" s="35"/>
      <c r="D196" s="32"/>
      <c r="E196" s="5"/>
    </row>
    <row r="197" spans="1:5" hidden="1">
      <c r="A197" s="36"/>
      <c r="B197" s="34"/>
      <c r="C197" s="35"/>
      <c r="D197" s="32"/>
      <c r="E197" s="5"/>
    </row>
    <row r="198" spans="1:5" hidden="1">
      <c r="A198" s="36"/>
      <c r="B198" s="34"/>
      <c r="C198" s="35"/>
      <c r="D198" s="32"/>
      <c r="E198" s="5"/>
    </row>
    <row r="199" spans="1:5" hidden="1">
      <c r="A199" s="36"/>
      <c r="B199" s="34"/>
      <c r="C199" s="35"/>
      <c r="D199" s="32"/>
      <c r="E199" s="5"/>
    </row>
    <row r="200" spans="1:5" hidden="1">
      <c r="A200" s="36"/>
      <c r="B200" s="34"/>
      <c r="C200" s="35"/>
      <c r="D200" s="32"/>
      <c r="E200" s="5"/>
    </row>
    <row r="201" spans="1:5" hidden="1">
      <c r="A201" s="36"/>
      <c r="B201" s="34"/>
      <c r="C201" s="35"/>
      <c r="D201" s="32"/>
      <c r="E201" s="5"/>
    </row>
    <row r="202" spans="1:5" hidden="1">
      <c r="A202" s="36"/>
      <c r="B202" s="34"/>
      <c r="C202" s="35"/>
      <c r="D202" s="32"/>
      <c r="E202" s="5"/>
    </row>
    <row r="203" spans="1:5" hidden="1">
      <c r="A203" s="36"/>
      <c r="B203" s="34"/>
      <c r="C203" s="35"/>
      <c r="D203" s="32"/>
      <c r="E203" s="5"/>
    </row>
    <row r="204" spans="1:5" hidden="1">
      <c r="A204" s="36"/>
      <c r="B204" s="34"/>
      <c r="C204" s="35"/>
      <c r="D204" s="32"/>
      <c r="E204" s="5"/>
    </row>
    <row r="205" spans="1:5" ht="13.5" hidden="1" thickBot="1">
      <c r="A205" s="37"/>
      <c r="B205" s="38"/>
      <c r="C205" s="39"/>
      <c r="D205" s="40"/>
      <c r="E205" s="5"/>
    </row>
    <row r="206" spans="1:5" hidden="1"/>
  </sheetData>
  <sheetProtection algorithmName="SHA-512" hashValue="+y99VWbOzjhP31a6+prH6LyG2q4Qh48T1ScsPCplqSE+llBi3zVTP7XrRkO/n/R0mZahJZZ5wSOheUoB4Ju5RQ==" saltValue="NUdCJHsnzDxvudl+0DhmBQ==" spinCount="100000" sheet="1" scenarios="1"/>
  <mergeCells count="2">
    <mergeCell ref="B1:D1"/>
    <mergeCell ref="F15:N18"/>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110"/>
  <sheetViews>
    <sheetView topLeftCell="A65" workbookViewId="0">
      <selection activeCell="CA32" sqref="CA32"/>
    </sheetView>
  </sheetViews>
  <sheetFormatPr defaultColWidth="1" defaultRowHeight="13"/>
  <cols>
    <col min="1" max="23" width="1" style="73" customWidth="1"/>
    <col min="24" max="24" width="9" style="73" customWidth="1"/>
    <col min="25" max="46" width="1" style="73" customWidth="1"/>
    <col min="47" max="47" width="9" style="73" customWidth="1"/>
    <col min="48" max="70" width="1" style="73" customWidth="1"/>
    <col min="71" max="71" width="9" style="73" customWidth="1"/>
    <col min="72" max="73" width="9.7265625" style="73" customWidth="1"/>
    <col min="74" max="101" width="9" style="73" customWidth="1"/>
    <col min="102" max="124" width="0.81640625" style="73" customWidth="1"/>
    <col min="125" max="16384" width="1" style="73"/>
  </cols>
  <sheetData>
    <row r="1" spans="1:76" s="72" customFormat="1" ht="14.25" customHeight="1">
      <c r="A1" s="222" t="s">
        <v>119</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127"/>
      <c r="BT1" s="240" t="str">
        <f>IF(入力シート!C1="","",入力シート!C1)</f>
        <v/>
      </c>
      <c r="BU1" s="240"/>
      <c r="BV1" s="73" t="s">
        <v>120</v>
      </c>
    </row>
    <row r="2" spans="1:76" s="72" customFormat="1" ht="14.25" customHeight="1">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127"/>
      <c r="BT2" s="133" t="str">
        <f>IFERROR(FIND("高等学校",$BT$1),"")</f>
        <v/>
      </c>
      <c r="BU2" s="136" t="str">
        <f>IFERROR(LEFT($BT$1,$BT2-1),"")</f>
        <v/>
      </c>
      <c r="BV2" s="73" t="s">
        <v>121</v>
      </c>
    </row>
    <row r="3" spans="1:76" ht="13.5" thickBot="1">
      <c r="BT3" s="133" t="str">
        <f>IFERROR(FIND("高校",$BT$1),"")</f>
        <v/>
      </c>
      <c r="BU3" s="136" t="str">
        <f>IFERROR(LEFT($BT$1,$BT3-1),"")</f>
        <v/>
      </c>
      <c r="BV3" s="73" t="s">
        <v>122</v>
      </c>
    </row>
    <row r="4" spans="1:76" ht="8.25" customHeight="1">
      <c r="A4" s="74"/>
      <c r="B4" s="223"/>
      <c r="C4" s="224"/>
      <c r="D4" s="224"/>
      <c r="E4" s="224"/>
      <c r="F4" s="75"/>
      <c r="G4" s="248" t="s">
        <v>123</v>
      </c>
      <c r="H4" s="248"/>
      <c r="I4" s="248"/>
      <c r="J4" s="248"/>
      <c r="K4" s="248"/>
      <c r="L4" s="248"/>
      <c r="M4" s="248"/>
      <c r="N4" s="248"/>
      <c r="O4" s="248"/>
      <c r="P4" s="248"/>
      <c r="Q4" s="248"/>
      <c r="R4" s="248"/>
      <c r="S4" s="248"/>
      <c r="T4" s="248"/>
      <c r="U4" s="248"/>
      <c r="V4" s="248"/>
      <c r="W4" s="249"/>
      <c r="Y4" s="223"/>
      <c r="Z4" s="224"/>
      <c r="AA4" s="224"/>
      <c r="AB4" s="224"/>
      <c r="AC4" s="75"/>
      <c r="AD4" s="248" t="s">
        <v>123</v>
      </c>
      <c r="AE4" s="248"/>
      <c r="AF4" s="248"/>
      <c r="AG4" s="248"/>
      <c r="AH4" s="248"/>
      <c r="AI4" s="248"/>
      <c r="AJ4" s="248"/>
      <c r="AK4" s="248"/>
      <c r="AL4" s="248"/>
      <c r="AM4" s="248"/>
      <c r="AN4" s="248"/>
      <c r="AO4" s="248"/>
      <c r="AP4" s="248"/>
      <c r="AQ4" s="248"/>
      <c r="AR4" s="248"/>
      <c r="AS4" s="248"/>
      <c r="AT4" s="249"/>
      <c r="AV4" s="223"/>
      <c r="AW4" s="224"/>
      <c r="AX4" s="224"/>
      <c r="AY4" s="224"/>
      <c r="AZ4" s="75"/>
      <c r="BA4" s="248" t="s">
        <v>123</v>
      </c>
      <c r="BB4" s="248"/>
      <c r="BC4" s="248"/>
      <c r="BD4" s="248"/>
      <c r="BE4" s="248"/>
      <c r="BF4" s="248"/>
      <c r="BG4" s="248"/>
      <c r="BH4" s="248"/>
      <c r="BI4" s="248"/>
      <c r="BJ4" s="248"/>
      <c r="BK4" s="248"/>
      <c r="BL4" s="248"/>
      <c r="BM4" s="248"/>
      <c r="BN4" s="248"/>
      <c r="BO4" s="248"/>
      <c r="BP4" s="248"/>
      <c r="BQ4" s="249"/>
      <c r="BR4" s="135"/>
    </row>
    <row r="5" spans="1:76" ht="8.25" customHeight="1">
      <c r="A5" s="74"/>
      <c r="B5" s="225"/>
      <c r="C5" s="226"/>
      <c r="D5" s="226"/>
      <c r="E5" s="226"/>
      <c r="F5" s="74"/>
      <c r="G5" s="250" t="str">
        <f>IF($BU$2="",$BU$3,$BU$2)</f>
        <v/>
      </c>
      <c r="H5" s="250"/>
      <c r="I5" s="250"/>
      <c r="J5" s="250"/>
      <c r="K5" s="250"/>
      <c r="L5" s="250"/>
      <c r="M5" s="250"/>
      <c r="N5" s="250"/>
      <c r="O5" s="250"/>
      <c r="P5" s="250"/>
      <c r="Q5" s="250"/>
      <c r="R5" s="250"/>
      <c r="S5" s="250"/>
      <c r="T5" s="250"/>
      <c r="U5" s="250"/>
      <c r="V5" s="250"/>
      <c r="W5" s="251"/>
      <c r="Y5" s="225"/>
      <c r="Z5" s="226"/>
      <c r="AA5" s="226"/>
      <c r="AB5" s="226"/>
      <c r="AC5" s="74"/>
      <c r="AD5" s="250" t="str">
        <f>IF($BU$2="",$BU$3,$BU$2)</f>
        <v/>
      </c>
      <c r="AE5" s="250"/>
      <c r="AF5" s="250"/>
      <c r="AG5" s="250"/>
      <c r="AH5" s="250"/>
      <c r="AI5" s="250"/>
      <c r="AJ5" s="250"/>
      <c r="AK5" s="250"/>
      <c r="AL5" s="250"/>
      <c r="AM5" s="250"/>
      <c r="AN5" s="250"/>
      <c r="AO5" s="250"/>
      <c r="AP5" s="250"/>
      <c r="AQ5" s="250"/>
      <c r="AR5" s="250"/>
      <c r="AS5" s="250"/>
      <c r="AT5" s="251"/>
      <c r="AV5" s="225"/>
      <c r="AW5" s="226"/>
      <c r="AX5" s="226"/>
      <c r="AY5" s="226"/>
      <c r="AZ5" s="74"/>
      <c r="BA5" s="250" t="str">
        <f>IF($BU$2="",$BU$3,$BU$2)</f>
        <v/>
      </c>
      <c r="BB5" s="250"/>
      <c r="BC5" s="250"/>
      <c r="BD5" s="250"/>
      <c r="BE5" s="250"/>
      <c r="BF5" s="250"/>
      <c r="BG5" s="250"/>
      <c r="BH5" s="250"/>
      <c r="BI5" s="250"/>
      <c r="BJ5" s="250"/>
      <c r="BK5" s="250"/>
      <c r="BL5" s="250"/>
      <c r="BM5" s="250"/>
      <c r="BN5" s="250"/>
      <c r="BO5" s="250"/>
      <c r="BP5" s="250"/>
      <c r="BQ5" s="251"/>
      <c r="BR5" s="134"/>
    </row>
    <row r="6" spans="1:76" ht="8.25" customHeight="1">
      <c r="A6" s="74"/>
      <c r="B6" s="225"/>
      <c r="C6" s="226"/>
      <c r="D6" s="226"/>
      <c r="E6" s="226"/>
      <c r="F6" s="74"/>
      <c r="G6" s="250"/>
      <c r="H6" s="250"/>
      <c r="I6" s="250"/>
      <c r="J6" s="250"/>
      <c r="K6" s="250"/>
      <c r="L6" s="250"/>
      <c r="M6" s="250"/>
      <c r="N6" s="250"/>
      <c r="O6" s="250"/>
      <c r="P6" s="250"/>
      <c r="Q6" s="250"/>
      <c r="R6" s="250"/>
      <c r="S6" s="250"/>
      <c r="T6" s="250"/>
      <c r="U6" s="250"/>
      <c r="V6" s="250"/>
      <c r="W6" s="251"/>
      <c r="Y6" s="225"/>
      <c r="Z6" s="226"/>
      <c r="AA6" s="226"/>
      <c r="AB6" s="226"/>
      <c r="AC6" s="74"/>
      <c r="AD6" s="250"/>
      <c r="AE6" s="250"/>
      <c r="AF6" s="250"/>
      <c r="AG6" s="250"/>
      <c r="AH6" s="250"/>
      <c r="AI6" s="250"/>
      <c r="AJ6" s="250"/>
      <c r="AK6" s="250"/>
      <c r="AL6" s="250"/>
      <c r="AM6" s="250"/>
      <c r="AN6" s="250"/>
      <c r="AO6" s="250"/>
      <c r="AP6" s="250"/>
      <c r="AQ6" s="250"/>
      <c r="AR6" s="250"/>
      <c r="AS6" s="250"/>
      <c r="AT6" s="251"/>
      <c r="AV6" s="225"/>
      <c r="AW6" s="226"/>
      <c r="AX6" s="226"/>
      <c r="AY6" s="226"/>
      <c r="AZ6" s="74"/>
      <c r="BA6" s="250"/>
      <c r="BB6" s="250"/>
      <c r="BC6" s="250"/>
      <c r="BD6" s="250"/>
      <c r="BE6" s="250"/>
      <c r="BF6" s="250"/>
      <c r="BG6" s="250"/>
      <c r="BH6" s="250"/>
      <c r="BI6" s="250"/>
      <c r="BJ6" s="250"/>
      <c r="BK6" s="250"/>
      <c r="BL6" s="250"/>
      <c r="BM6" s="250"/>
      <c r="BN6" s="250"/>
      <c r="BO6" s="250"/>
      <c r="BP6" s="250"/>
      <c r="BQ6" s="251"/>
      <c r="BR6" s="134"/>
      <c r="BT6" s="241" t="s">
        <v>124</v>
      </c>
      <c r="BV6" s="242" t="s">
        <v>125</v>
      </c>
      <c r="BX6" s="243" t="s">
        <v>126</v>
      </c>
    </row>
    <row r="7" spans="1:76" ht="8.25" customHeight="1">
      <c r="A7" s="74"/>
      <c r="B7" s="227"/>
      <c r="C7" s="228"/>
      <c r="D7" s="228"/>
      <c r="E7" s="228"/>
      <c r="F7" s="76"/>
      <c r="G7" s="252"/>
      <c r="H7" s="252"/>
      <c r="I7" s="252"/>
      <c r="J7" s="252"/>
      <c r="K7" s="252"/>
      <c r="L7" s="252"/>
      <c r="M7" s="252"/>
      <c r="N7" s="252"/>
      <c r="O7" s="252"/>
      <c r="P7" s="252"/>
      <c r="Q7" s="252"/>
      <c r="R7" s="252"/>
      <c r="S7" s="252"/>
      <c r="T7" s="252"/>
      <c r="U7" s="252"/>
      <c r="V7" s="252"/>
      <c r="W7" s="253"/>
      <c r="Y7" s="227"/>
      <c r="Z7" s="228"/>
      <c r="AA7" s="228"/>
      <c r="AB7" s="228"/>
      <c r="AC7" s="76"/>
      <c r="AD7" s="252"/>
      <c r="AE7" s="252"/>
      <c r="AF7" s="252"/>
      <c r="AG7" s="252"/>
      <c r="AH7" s="252"/>
      <c r="AI7" s="252"/>
      <c r="AJ7" s="252"/>
      <c r="AK7" s="252"/>
      <c r="AL7" s="252"/>
      <c r="AM7" s="252"/>
      <c r="AN7" s="252"/>
      <c r="AO7" s="252"/>
      <c r="AP7" s="252"/>
      <c r="AQ7" s="252"/>
      <c r="AR7" s="252"/>
      <c r="AS7" s="252"/>
      <c r="AT7" s="253"/>
      <c r="AV7" s="227"/>
      <c r="AW7" s="228"/>
      <c r="AX7" s="228"/>
      <c r="AY7" s="228"/>
      <c r="AZ7" s="76"/>
      <c r="BA7" s="252"/>
      <c r="BB7" s="252"/>
      <c r="BC7" s="252"/>
      <c r="BD7" s="252"/>
      <c r="BE7" s="252"/>
      <c r="BF7" s="252"/>
      <c r="BG7" s="252"/>
      <c r="BH7" s="252"/>
      <c r="BI7" s="252"/>
      <c r="BJ7" s="252"/>
      <c r="BK7" s="252"/>
      <c r="BL7" s="252"/>
      <c r="BM7" s="252"/>
      <c r="BN7" s="252"/>
      <c r="BO7" s="252"/>
      <c r="BP7" s="252"/>
      <c r="BQ7" s="253"/>
      <c r="BR7" s="134"/>
      <c r="BT7" s="241"/>
      <c r="BV7" s="242"/>
      <c r="BX7" s="243"/>
    </row>
    <row r="8" spans="1:76" ht="8.25" customHeight="1">
      <c r="A8" s="74"/>
      <c r="B8" s="206" t="s">
        <v>127</v>
      </c>
      <c r="C8" s="207"/>
      <c r="D8" s="207"/>
      <c r="E8" s="207"/>
      <c r="F8" s="208"/>
      <c r="G8" s="213" t="s">
        <v>128</v>
      </c>
      <c r="H8" s="214"/>
      <c r="I8" s="214"/>
      <c r="J8" s="214"/>
      <c r="K8" s="214"/>
      <c r="L8" s="214"/>
      <c r="M8" s="214"/>
      <c r="N8" s="214"/>
      <c r="O8" s="214"/>
      <c r="P8" s="214"/>
      <c r="Q8" s="214"/>
      <c r="R8" s="214"/>
      <c r="S8" s="214"/>
      <c r="T8" s="214"/>
      <c r="U8" s="214"/>
      <c r="V8" s="214"/>
      <c r="W8" s="215"/>
      <c r="Y8" s="206" t="s">
        <v>127</v>
      </c>
      <c r="Z8" s="207"/>
      <c r="AA8" s="207"/>
      <c r="AB8" s="207"/>
      <c r="AC8" s="208"/>
      <c r="AD8" s="213" t="s">
        <v>128</v>
      </c>
      <c r="AE8" s="214"/>
      <c r="AF8" s="214"/>
      <c r="AG8" s="214"/>
      <c r="AH8" s="214"/>
      <c r="AI8" s="214"/>
      <c r="AJ8" s="214"/>
      <c r="AK8" s="214"/>
      <c r="AL8" s="214"/>
      <c r="AM8" s="214"/>
      <c r="AN8" s="214"/>
      <c r="AO8" s="214"/>
      <c r="AP8" s="214"/>
      <c r="AQ8" s="214"/>
      <c r="AR8" s="214"/>
      <c r="AS8" s="214"/>
      <c r="AT8" s="215"/>
      <c r="AV8" s="206" t="s">
        <v>127</v>
      </c>
      <c r="AW8" s="207"/>
      <c r="AX8" s="207"/>
      <c r="AY8" s="207"/>
      <c r="AZ8" s="208"/>
      <c r="BA8" s="213" t="s">
        <v>128</v>
      </c>
      <c r="BB8" s="214"/>
      <c r="BC8" s="214"/>
      <c r="BD8" s="214"/>
      <c r="BE8" s="214"/>
      <c r="BF8" s="214"/>
      <c r="BG8" s="214"/>
      <c r="BH8" s="214"/>
      <c r="BI8" s="214"/>
      <c r="BJ8" s="214"/>
      <c r="BK8" s="214"/>
      <c r="BL8" s="214"/>
      <c r="BM8" s="214"/>
      <c r="BN8" s="214"/>
      <c r="BO8" s="214"/>
      <c r="BP8" s="214"/>
      <c r="BQ8" s="215"/>
      <c r="BR8" s="126"/>
      <c r="BT8" s="241"/>
      <c r="BV8" s="242"/>
      <c r="BX8" s="243"/>
    </row>
    <row r="9" spans="1:76" ht="8.25" customHeight="1">
      <c r="A9" s="74"/>
      <c r="B9" s="206"/>
      <c r="C9" s="207"/>
      <c r="D9" s="207"/>
      <c r="E9" s="207"/>
      <c r="F9" s="209"/>
      <c r="G9" s="216"/>
      <c r="H9" s="217"/>
      <c r="I9" s="217"/>
      <c r="J9" s="217"/>
      <c r="K9" s="217"/>
      <c r="L9" s="217"/>
      <c r="M9" s="217"/>
      <c r="N9" s="217"/>
      <c r="O9" s="217"/>
      <c r="P9" s="217"/>
      <c r="Q9" s="217"/>
      <c r="R9" s="217"/>
      <c r="S9" s="217"/>
      <c r="T9" s="217"/>
      <c r="U9" s="217"/>
      <c r="V9" s="217"/>
      <c r="W9" s="218"/>
      <c r="Y9" s="206"/>
      <c r="Z9" s="207"/>
      <c r="AA9" s="207"/>
      <c r="AB9" s="207"/>
      <c r="AC9" s="209"/>
      <c r="AD9" s="216"/>
      <c r="AE9" s="217"/>
      <c r="AF9" s="217"/>
      <c r="AG9" s="217"/>
      <c r="AH9" s="217"/>
      <c r="AI9" s="217"/>
      <c r="AJ9" s="217"/>
      <c r="AK9" s="217"/>
      <c r="AL9" s="217"/>
      <c r="AM9" s="217"/>
      <c r="AN9" s="217"/>
      <c r="AO9" s="217"/>
      <c r="AP9" s="217"/>
      <c r="AQ9" s="217"/>
      <c r="AR9" s="217"/>
      <c r="AS9" s="217"/>
      <c r="AT9" s="218"/>
      <c r="AV9" s="206"/>
      <c r="AW9" s="207"/>
      <c r="AX9" s="207"/>
      <c r="AY9" s="207"/>
      <c r="AZ9" s="209"/>
      <c r="BA9" s="216"/>
      <c r="BB9" s="217"/>
      <c r="BC9" s="217"/>
      <c r="BD9" s="217"/>
      <c r="BE9" s="217"/>
      <c r="BF9" s="217"/>
      <c r="BG9" s="217"/>
      <c r="BH9" s="217"/>
      <c r="BI9" s="217"/>
      <c r="BJ9" s="217"/>
      <c r="BK9" s="217"/>
      <c r="BL9" s="217"/>
      <c r="BM9" s="217"/>
      <c r="BN9" s="217"/>
      <c r="BO9" s="217"/>
      <c r="BP9" s="217"/>
      <c r="BQ9" s="218"/>
      <c r="BR9" s="126"/>
      <c r="BT9" s="244" t="s">
        <v>129</v>
      </c>
      <c r="BV9" s="244" t="s">
        <v>129</v>
      </c>
      <c r="BX9" s="244" t="s">
        <v>129</v>
      </c>
    </row>
    <row r="10" spans="1:76" ht="8.25" customHeight="1">
      <c r="A10" s="74"/>
      <c r="B10" s="210"/>
      <c r="C10" s="211"/>
      <c r="D10" s="211"/>
      <c r="E10" s="211"/>
      <c r="F10" s="212"/>
      <c r="G10" s="219"/>
      <c r="H10" s="220"/>
      <c r="I10" s="220"/>
      <c r="J10" s="220"/>
      <c r="K10" s="220"/>
      <c r="L10" s="220"/>
      <c r="M10" s="220"/>
      <c r="N10" s="220"/>
      <c r="O10" s="220"/>
      <c r="P10" s="220"/>
      <c r="Q10" s="220"/>
      <c r="R10" s="220"/>
      <c r="S10" s="220"/>
      <c r="T10" s="220"/>
      <c r="U10" s="220"/>
      <c r="V10" s="220"/>
      <c r="W10" s="221"/>
      <c r="Y10" s="210"/>
      <c r="Z10" s="211"/>
      <c r="AA10" s="211"/>
      <c r="AB10" s="211"/>
      <c r="AC10" s="212"/>
      <c r="AD10" s="219"/>
      <c r="AE10" s="220"/>
      <c r="AF10" s="220"/>
      <c r="AG10" s="220"/>
      <c r="AH10" s="220"/>
      <c r="AI10" s="220"/>
      <c r="AJ10" s="220"/>
      <c r="AK10" s="220"/>
      <c r="AL10" s="220"/>
      <c r="AM10" s="220"/>
      <c r="AN10" s="220"/>
      <c r="AO10" s="220"/>
      <c r="AP10" s="220"/>
      <c r="AQ10" s="220"/>
      <c r="AR10" s="220"/>
      <c r="AS10" s="220"/>
      <c r="AT10" s="221"/>
      <c r="AV10" s="210"/>
      <c r="AW10" s="211"/>
      <c r="AX10" s="211"/>
      <c r="AY10" s="211"/>
      <c r="AZ10" s="212"/>
      <c r="BA10" s="219"/>
      <c r="BB10" s="220"/>
      <c r="BC10" s="220"/>
      <c r="BD10" s="220"/>
      <c r="BE10" s="220"/>
      <c r="BF10" s="220"/>
      <c r="BG10" s="220"/>
      <c r="BH10" s="220"/>
      <c r="BI10" s="220"/>
      <c r="BJ10" s="220"/>
      <c r="BK10" s="220"/>
      <c r="BL10" s="220"/>
      <c r="BM10" s="220"/>
      <c r="BN10" s="220"/>
      <c r="BO10" s="220"/>
      <c r="BP10" s="220"/>
      <c r="BQ10" s="221"/>
      <c r="BR10" s="126"/>
      <c r="BT10" s="245"/>
      <c r="BV10" s="245"/>
      <c r="BX10" s="245"/>
    </row>
    <row r="11" spans="1:76" ht="8.25" customHeight="1">
      <c r="A11" s="74"/>
      <c r="B11" s="77"/>
      <c r="C11" s="229" t="str">
        <f ca="1">IF(BT11="","",IFERROR(OFFSET(入力シート!$B$8,MATCH(チーム構成表!BT11,入力シート!$B$9:$B$22,0),2),""))</f>
        <v/>
      </c>
      <c r="D11" s="229"/>
      <c r="E11" s="229"/>
      <c r="F11" s="78"/>
      <c r="G11" s="79"/>
      <c r="H11" s="231" t="str">
        <f ca="1">IF(BT11="","",IFERROR(OFFSET(入力シート!$B$8,MATCH(チーム構成表!BT11,入力シート!$B$9:$B$22,0),7),""))</f>
        <v/>
      </c>
      <c r="I11" s="231"/>
      <c r="J11" s="231"/>
      <c r="K11" s="231"/>
      <c r="L11" s="231"/>
      <c r="M11" s="231"/>
      <c r="N11" s="231"/>
      <c r="O11" s="231"/>
      <c r="P11" s="231"/>
      <c r="Q11" s="231"/>
      <c r="R11" s="231"/>
      <c r="S11" s="231"/>
      <c r="T11" s="231"/>
      <c r="U11" s="231"/>
      <c r="V11" s="231"/>
      <c r="W11" s="80"/>
      <c r="Y11" s="77"/>
      <c r="Z11" s="229" t="str">
        <f ca="1">IF(BV11="","",IFERROR(OFFSET(入力シート!$B$8,MATCH(チーム構成表!BV11,入力シート!$B$9:$B$22,0),2),""))</f>
        <v/>
      </c>
      <c r="AA11" s="229"/>
      <c r="AB11" s="229"/>
      <c r="AC11" s="78"/>
      <c r="AD11" s="79"/>
      <c r="AE11" s="231" t="str">
        <f ca="1">IF(BV11="","",IFERROR(OFFSET(入力シート!$B$8,MATCH(チーム構成表!BV11,入力シート!$B$9:$B$22,0),7),""))</f>
        <v/>
      </c>
      <c r="AF11" s="231"/>
      <c r="AG11" s="231"/>
      <c r="AH11" s="231"/>
      <c r="AI11" s="231"/>
      <c r="AJ11" s="231"/>
      <c r="AK11" s="231"/>
      <c r="AL11" s="231"/>
      <c r="AM11" s="231"/>
      <c r="AN11" s="231"/>
      <c r="AO11" s="231"/>
      <c r="AP11" s="231"/>
      <c r="AQ11" s="231"/>
      <c r="AR11" s="231"/>
      <c r="AS11" s="231"/>
      <c r="AT11" s="80"/>
      <c r="AV11" s="77"/>
      <c r="AW11" s="229" t="str">
        <f ca="1">IF(BX11="","",IFERROR(OFFSET(入力シート!$B$8,MATCH(チーム構成表!BX11,入力シート!$B$9:$B$22,0),2),""))</f>
        <v/>
      </c>
      <c r="AX11" s="229"/>
      <c r="AY11" s="229"/>
      <c r="AZ11" s="78"/>
      <c r="BA11" s="79"/>
      <c r="BB11" s="231" t="str">
        <f ca="1">IF(BX11="","",IFERROR(OFFSET(入力シート!$B$8,MATCH(チーム構成表!BX11,入力シート!$B$9:$B$22,0),7),""))</f>
        <v/>
      </c>
      <c r="BC11" s="231"/>
      <c r="BD11" s="231"/>
      <c r="BE11" s="231"/>
      <c r="BF11" s="231"/>
      <c r="BG11" s="231"/>
      <c r="BH11" s="231"/>
      <c r="BI11" s="231"/>
      <c r="BJ11" s="231"/>
      <c r="BK11" s="231"/>
      <c r="BL11" s="231"/>
      <c r="BM11" s="231"/>
      <c r="BN11" s="231"/>
      <c r="BO11" s="231"/>
      <c r="BP11" s="231"/>
      <c r="BQ11" s="80"/>
      <c r="BT11" s="239"/>
      <c r="BV11" s="239"/>
      <c r="BX11" s="239"/>
    </row>
    <row r="12" spans="1:76" ht="8.25" customHeight="1">
      <c r="A12" s="74"/>
      <c r="B12" s="81"/>
      <c r="C12" s="230"/>
      <c r="D12" s="230"/>
      <c r="E12" s="230"/>
      <c r="F12" s="82"/>
      <c r="G12" s="83"/>
      <c r="H12" s="232"/>
      <c r="I12" s="232"/>
      <c r="J12" s="232"/>
      <c r="K12" s="232"/>
      <c r="L12" s="232"/>
      <c r="M12" s="232"/>
      <c r="N12" s="232"/>
      <c r="O12" s="232"/>
      <c r="P12" s="232"/>
      <c r="Q12" s="232"/>
      <c r="R12" s="232"/>
      <c r="S12" s="232"/>
      <c r="T12" s="232"/>
      <c r="U12" s="232"/>
      <c r="V12" s="232"/>
      <c r="W12" s="84"/>
      <c r="Y12" s="81"/>
      <c r="Z12" s="230"/>
      <c r="AA12" s="230"/>
      <c r="AB12" s="230"/>
      <c r="AC12" s="82"/>
      <c r="AD12" s="83"/>
      <c r="AE12" s="232"/>
      <c r="AF12" s="232"/>
      <c r="AG12" s="232"/>
      <c r="AH12" s="232"/>
      <c r="AI12" s="232"/>
      <c r="AJ12" s="232"/>
      <c r="AK12" s="232"/>
      <c r="AL12" s="232"/>
      <c r="AM12" s="232"/>
      <c r="AN12" s="232"/>
      <c r="AO12" s="232"/>
      <c r="AP12" s="232"/>
      <c r="AQ12" s="232"/>
      <c r="AR12" s="232"/>
      <c r="AS12" s="232"/>
      <c r="AT12" s="84"/>
      <c r="AV12" s="81"/>
      <c r="AW12" s="230"/>
      <c r="AX12" s="230"/>
      <c r="AY12" s="230"/>
      <c r="AZ12" s="82"/>
      <c r="BA12" s="83"/>
      <c r="BB12" s="232"/>
      <c r="BC12" s="232"/>
      <c r="BD12" s="232"/>
      <c r="BE12" s="232"/>
      <c r="BF12" s="232"/>
      <c r="BG12" s="232"/>
      <c r="BH12" s="232"/>
      <c r="BI12" s="232"/>
      <c r="BJ12" s="232"/>
      <c r="BK12" s="232"/>
      <c r="BL12" s="232"/>
      <c r="BM12" s="232"/>
      <c r="BN12" s="232"/>
      <c r="BO12" s="232"/>
      <c r="BP12" s="232"/>
      <c r="BQ12" s="84"/>
      <c r="BT12" s="239"/>
      <c r="BV12" s="239"/>
      <c r="BX12" s="239"/>
    </row>
    <row r="13" spans="1:76" ht="8.25" customHeight="1">
      <c r="A13" s="74"/>
      <c r="B13" s="77"/>
      <c r="C13" s="229" t="str">
        <f ca="1">IF(BT13="","",IFERROR(OFFSET(入力シート!$B$8,MATCH(チーム構成表!BT13,入力シート!$B$9:$B$22,0),2),""))</f>
        <v/>
      </c>
      <c r="D13" s="229"/>
      <c r="E13" s="229"/>
      <c r="F13" s="78"/>
      <c r="G13" s="79"/>
      <c r="H13" s="231" t="str">
        <f ca="1">IF(BT13="","",IFERROR(OFFSET(入力シート!$B$8,MATCH(チーム構成表!BT13,入力シート!$B$9:$B$22,0),7),""))</f>
        <v/>
      </c>
      <c r="I13" s="231"/>
      <c r="J13" s="231"/>
      <c r="K13" s="231"/>
      <c r="L13" s="231"/>
      <c r="M13" s="231"/>
      <c r="N13" s="231"/>
      <c r="O13" s="231"/>
      <c r="P13" s="231"/>
      <c r="Q13" s="231"/>
      <c r="R13" s="231"/>
      <c r="S13" s="231"/>
      <c r="T13" s="231"/>
      <c r="U13" s="231"/>
      <c r="V13" s="231"/>
      <c r="W13" s="80"/>
      <c r="Y13" s="77"/>
      <c r="Z13" s="229" t="str">
        <f ca="1">IF(BV13="","",IFERROR(OFFSET(入力シート!$B$8,MATCH(チーム構成表!BV13,入力シート!$B$9:$B$22,0),2),""))</f>
        <v/>
      </c>
      <c r="AA13" s="229"/>
      <c r="AB13" s="229"/>
      <c r="AC13" s="78"/>
      <c r="AD13" s="79"/>
      <c r="AE13" s="231" t="str">
        <f ca="1">IF(BV13="","",IFERROR(OFFSET(入力シート!$B$8,MATCH(チーム構成表!BV13,入力シート!$B$9:$B$22,0),7),""))</f>
        <v/>
      </c>
      <c r="AF13" s="231"/>
      <c r="AG13" s="231"/>
      <c r="AH13" s="231"/>
      <c r="AI13" s="231"/>
      <c r="AJ13" s="231"/>
      <c r="AK13" s="231"/>
      <c r="AL13" s="231"/>
      <c r="AM13" s="231"/>
      <c r="AN13" s="231"/>
      <c r="AO13" s="231"/>
      <c r="AP13" s="231"/>
      <c r="AQ13" s="231"/>
      <c r="AR13" s="231"/>
      <c r="AS13" s="231"/>
      <c r="AT13" s="80"/>
      <c r="AV13" s="77"/>
      <c r="AW13" s="229" t="str">
        <f ca="1">IF(BX13="","",IFERROR(OFFSET(入力シート!$B$8,MATCH(チーム構成表!BX13,入力シート!$B$9:$B$22,0),2),""))</f>
        <v/>
      </c>
      <c r="AX13" s="229"/>
      <c r="AY13" s="229"/>
      <c r="AZ13" s="78"/>
      <c r="BA13" s="79"/>
      <c r="BB13" s="231" t="str">
        <f ca="1">IF(BX13="","",IFERROR(OFFSET(入力シート!$B$8,MATCH(チーム構成表!BX13,入力シート!$B$9:$B$22,0),7),""))</f>
        <v/>
      </c>
      <c r="BC13" s="231"/>
      <c r="BD13" s="231"/>
      <c r="BE13" s="231"/>
      <c r="BF13" s="231"/>
      <c r="BG13" s="231"/>
      <c r="BH13" s="231"/>
      <c r="BI13" s="231"/>
      <c r="BJ13" s="231"/>
      <c r="BK13" s="231"/>
      <c r="BL13" s="231"/>
      <c r="BM13" s="231"/>
      <c r="BN13" s="231"/>
      <c r="BO13" s="231"/>
      <c r="BP13" s="231"/>
      <c r="BQ13" s="80"/>
      <c r="BT13" s="239"/>
      <c r="BV13" s="239"/>
      <c r="BX13" s="239"/>
    </row>
    <row r="14" spans="1:76" ht="8.25" customHeight="1">
      <c r="A14" s="74"/>
      <c r="B14" s="81"/>
      <c r="C14" s="230"/>
      <c r="D14" s="230"/>
      <c r="E14" s="230"/>
      <c r="F14" s="82"/>
      <c r="G14" s="83"/>
      <c r="H14" s="232"/>
      <c r="I14" s="232"/>
      <c r="J14" s="232"/>
      <c r="K14" s="232"/>
      <c r="L14" s="232"/>
      <c r="M14" s="232"/>
      <c r="N14" s="232"/>
      <c r="O14" s="232"/>
      <c r="P14" s="232"/>
      <c r="Q14" s="232"/>
      <c r="R14" s="232"/>
      <c r="S14" s="232"/>
      <c r="T14" s="232"/>
      <c r="U14" s="232"/>
      <c r="V14" s="232"/>
      <c r="W14" s="84"/>
      <c r="Y14" s="81"/>
      <c r="Z14" s="230"/>
      <c r="AA14" s="230"/>
      <c r="AB14" s="230"/>
      <c r="AC14" s="82"/>
      <c r="AD14" s="83"/>
      <c r="AE14" s="232"/>
      <c r="AF14" s="232"/>
      <c r="AG14" s="232"/>
      <c r="AH14" s="232"/>
      <c r="AI14" s="232"/>
      <c r="AJ14" s="232"/>
      <c r="AK14" s="232"/>
      <c r="AL14" s="232"/>
      <c r="AM14" s="232"/>
      <c r="AN14" s="232"/>
      <c r="AO14" s="232"/>
      <c r="AP14" s="232"/>
      <c r="AQ14" s="232"/>
      <c r="AR14" s="232"/>
      <c r="AS14" s="232"/>
      <c r="AT14" s="84"/>
      <c r="AV14" s="81"/>
      <c r="AW14" s="230"/>
      <c r="AX14" s="230"/>
      <c r="AY14" s="230"/>
      <c r="AZ14" s="82"/>
      <c r="BA14" s="83"/>
      <c r="BB14" s="232"/>
      <c r="BC14" s="232"/>
      <c r="BD14" s="232"/>
      <c r="BE14" s="232"/>
      <c r="BF14" s="232"/>
      <c r="BG14" s="232"/>
      <c r="BH14" s="232"/>
      <c r="BI14" s="232"/>
      <c r="BJ14" s="232"/>
      <c r="BK14" s="232"/>
      <c r="BL14" s="232"/>
      <c r="BM14" s="232"/>
      <c r="BN14" s="232"/>
      <c r="BO14" s="232"/>
      <c r="BP14" s="232"/>
      <c r="BQ14" s="84"/>
      <c r="BT14" s="239"/>
      <c r="BV14" s="239"/>
      <c r="BX14" s="239"/>
    </row>
    <row r="15" spans="1:76" ht="8.25" customHeight="1">
      <c r="B15" s="77"/>
      <c r="C15" s="229" t="str">
        <f ca="1">IF(BT15="","",IFERROR(OFFSET(入力シート!$B$8,MATCH(チーム構成表!BT15,入力シート!$B$9:$B$22,0),2),""))</f>
        <v/>
      </c>
      <c r="D15" s="229"/>
      <c r="E15" s="229"/>
      <c r="F15" s="78"/>
      <c r="G15" s="79"/>
      <c r="H15" s="231" t="str">
        <f ca="1">IF(BT15="","",IFERROR(OFFSET(入力シート!$B$8,MATCH(チーム構成表!BT15,入力シート!$B$9:$B$22,0),7),""))</f>
        <v/>
      </c>
      <c r="I15" s="231"/>
      <c r="J15" s="231"/>
      <c r="K15" s="231"/>
      <c r="L15" s="231"/>
      <c r="M15" s="231"/>
      <c r="N15" s="231"/>
      <c r="O15" s="231"/>
      <c r="P15" s="231"/>
      <c r="Q15" s="231"/>
      <c r="R15" s="231"/>
      <c r="S15" s="231"/>
      <c r="T15" s="231"/>
      <c r="U15" s="231"/>
      <c r="V15" s="231"/>
      <c r="W15" s="80"/>
      <c r="Y15" s="77"/>
      <c r="Z15" s="229" t="str">
        <f ca="1">IF(BV15="","",IFERROR(OFFSET(入力シート!$B$8,MATCH(チーム構成表!BV15,入力シート!$B$9:$B$22,0),2),""))</f>
        <v/>
      </c>
      <c r="AA15" s="229"/>
      <c r="AB15" s="229"/>
      <c r="AC15" s="78"/>
      <c r="AD15" s="79"/>
      <c r="AE15" s="231" t="str">
        <f ca="1">IF(BV15="","",IFERROR(OFFSET(入力シート!$B$8,MATCH(チーム構成表!BV15,入力シート!$B$9:$B$22,0),7),""))</f>
        <v/>
      </c>
      <c r="AF15" s="231"/>
      <c r="AG15" s="231"/>
      <c r="AH15" s="231"/>
      <c r="AI15" s="231"/>
      <c r="AJ15" s="231"/>
      <c r="AK15" s="231"/>
      <c r="AL15" s="231"/>
      <c r="AM15" s="231"/>
      <c r="AN15" s="231"/>
      <c r="AO15" s="231"/>
      <c r="AP15" s="231"/>
      <c r="AQ15" s="231"/>
      <c r="AR15" s="231"/>
      <c r="AS15" s="231"/>
      <c r="AT15" s="80"/>
      <c r="AV15" s="77"/>
      <c r="AW15" s="229" t="str">
        <f ca="1">IF(BX15="","",IFERROR(OFFSET(入力シート!$B$8,MATCH(チーム構成表!BX15,入力シート!$B$9:$B$22,0),2),""))</f>
        <v/>
      </c>
      <c r="AX15" s="229"/>
      <c r="AY15" s="229"/>
      <c r="AZ15" s="78"/>
      <c r="BA15" s="79"/>
      <c r="BB15" s="231" t="str">
        <f ca="1">IF(BX15="","",IFERROR(OFFSET(入力シート!$B$8,MATCH(チーム構成表!BX15,入力シート!$B$9:$B$22,0),7),""))</f>
        <v/>
      </c>
      <c r="BC15" s="231"/>
      <c r="BD15" s="231"/>
      <c r="BE15" s="231"/>
      <c r="BF15" s="231"/>
      <c r="BG15" s="231"/>
      <c r="BH15" s="231"/>
      <c r="BI15" s="231"/>
      <c r="BJ15" s="231"/>
      <c r="BK15" s="231"/>
      <c r="BL15" s="231"/>
      <c r="BM15" s="231"/>
      <c r="BN15" s="231"/>
      <c r="BO15" s="231"/>
      <c r="BP15" s="231"/>
      <c r="BQ15" s="80"/>
      <c r="BT15" s="239"/>
      <c r="BV15" s="239"/>
      <c r="BX15" s="239"/>
    </row>
    <row r="16" spans="1:76" ht="8.25" customHeight="1">
      <c r="B16" s="81"/>
      <c r="C16" s="230"/>
      <c r="D16" s="230"/>
      <c r="E16" s="230"/>
      <c r="F16" s="82"/>
      <c r="G16" s="83"/>
      <c r="H16" s="232"/>
      <c r="I16" s="232"/>
      <c r="J16" s="232"/>
      <c r="K16" s="232"/>
      <c r="L16" s="232"/>
      <c r="M16" s="232"/>
      <c r="N16" s="232"/>
      <c r="O16" s="232"/>
      <c r="P16" s="232"/>
      <c r="Q16" s="232"/>
      <c r="R16" s="232"/>
      <c r="S16" s="232"/>
      <c r="T16" s="232"/>
      <c r="U16" s="232"/>
      <c r="V16" s="232"/>
      <c r="W16" s="84"/>
      <c r="Y16" s="81"/>
      <c r="Z16" s="230"/>
      <c r="AA16" s="230"/>
      <c r="AB16" s="230"/>
      <c r="AC16" s="82"/>
      <c r="AD16" s="83"/>
      <c r="AE16" s="232"/>
      <c r="AF16" s="232"/>
      <c r="AG16" s="232"/>
      <c r="AH16" s="232"/>
      <c r="AI16" s="232"/>
      <c r="AJ16" s="232"/>
      <c r="AK16" s="232"/>
      <c r="AL16" s="232"/>
      <c r="AM16" s="232"/>
      <c r="AN16" s="232"/>
      <c r="AO16" s="232"/>
      <c r="AP16" s="232"/>
      <c r="AQ16" s="232"/>
      <c r="AR16" s="232"/>
      <c r="AS16" s="232"/>
      <c r="AT16" s="84"/>
      <c r="AV16" s="81"/>
      <c r="AW16" s="230"/>
      <c r="AX16" s="230"/>
      <c r="AY16" s="230"/>
      <c r="AZ16" s="82"/>
      <c r="BA16" s="83"/>
      <c r="BB16" s="232"/>
      <c r="BC16" s="232"/>
      <c r="BD16" s="232"/>
      <c r="BE16" s="232"/>
      <c r="BF16" s="232"/>
      <c r="BG16" s="232"/>
      <c r="BH16" s="232"/>
      <c r="BI16" s="232"/>
      <c r="BJ16" s="232"/>
      <c r="BK16" s="232"/>
      <c r="BL16" s="232"/>
      <c r="BM16" s="232"/>
      <c r="BN16" s="232"/>
      <c r="BO16" s="232"/>
      <c r="BP16" s="232"/>
      <c r="BQ16" s="84"/>
      <c r="BT16" s="239"/>
      <c r="BV16" s="239"/>
      <c r="BX16" s="239"/>
    </row>
    <row r="17" spans="1:76" ht="8.25" customHeight="1">
      <c r="B17" s="77"/>
      <c r="C17" s="229" t="str">
        <f ca="1">IF(BT17="","",IFERROR(OFFSET(入力シート!$B$8,MATCH(チーム構成表!BT17,入力シート!$B$9:$B$22,0),2),""))</f>
        <v/>
      </c>
      <c r="D17" s="229"/>
      <c r="E17" s="229"/>
      <c r="F17" s="78"/>
      <c r="G17" s="79"/>
      <c r="H17" s="231" t="str">
        <f ca="1">IF(BT17="","",IFERROR(OFFSET(入力シート!$B$8,MATCH(チーム構成表!BT17,入力シート!$B$9:$B$22,0),7),""))</f>
        <v/>
      </c>
      <c r="I17" s="231"/>
      <c r="J17" s="231"/>
      <c r="K17" s="231"/>
      <c r="L17" s="231"/>
      <c r="M17" s="231"/>
      <c r="N17" s="231"/>
      <c r="O17" s="231"/>
      <c r="P17" s="231"/>
      <c r="Q17" s="231"/>
      <c r="R17" s="231"/>
      <c r="S17" s="231"/>
      <c r="T17" s="231"/>
      <c r="U17" s="231"/>
      <c r="V17" s="231"/>
      <c r="W17" s="80"/>
      <c r="Y17" s="77"/>
      <c r="Z17" s="229" t="str">
        <f ca="1">IF(BV17="","",IFERROR(OFFSET(入力シート!$B$8,MATCH(チーム構成表!BV17,入力シート!$B$9:$B$22,0),2),""))</f>
        <v/>
      </c>
      <c r="AA17" s="229"/>
      <c r="AB17" s="229"/>
      <c r="AC17" s="78"/>
      <c r="AD17" s="79"/>
      <c r="AE17" s="231" t="str">
        <f ca="1">IF(BV17="","",IFERROR(OFFSET(入力シート!$B$8,MATCH(チーム構成表!BV17,入力シート!$B$9:$B$22,0),7),""))</f>
        <v/>
      </c>
      <c r="AF17" s="231"/>
      <c r="AG17" s="231"/>
      <c r="AH17" s="231"/>
      <c r="AI17" s="231"/>
      <c r="AJ17" s="231"/>
      <c r="AK17" s="231"/>
      <c r="AL17" s="231"/>
      <c r="AM17" s="231"/>
      <c r="AN17" s="231"/>
      <c r="AO17" s="231"/>
      <c r="AP17" s="231"/>
      <c r="AQ17" s="231"/>
      <c r="AR17" s="231"/>
      <c r="AS17" s="231"/>
      <c r="AT17" s="80"/>
      <c r="AV17" s="77"/>
      <c r="AW17" s="229" t="str">
        <f ca="1">IF(BX17="","",IFERROR(OFFSET(入力シート!$B$8,MATCH(チーム構成表!BX17,入力シート!$B$9:$B$22,0),2),""))</f>
        <v/>
      </c>
      <c r="AX17" s="229"/>
      <c r="AY17" s="229"/>
      <c r="AZ17" s="78"/>
      <c r="BA17" s="79"/>
      <c r="BB17" s="231" t="str">
        <f ca="1">IF(BX17="","",IFERROR(OFFSET(入力シート!$B$8,MATCH(チーム構成表!BX17,入力シート!$B$9:$B$22,0),7),""))</f>
        <v/>
      </c>
      <c r="BC17" s="231"/>
      <c r="BD17" s="231"/>
      <c r="BE17" s="231"/>
      <c r="BF17" s="231"/>
      <c r="BG17" s="231"/>
      <c r="BH17" s="231"/>
      <c r="BI17" s="231"/>
      <c r="BJ17" s="231"/>
      <c r="BK17" s="231"/>
      <c r="BL17" s="231"/>
      <c r="BM17" s="231"/>
      <c r="BN17" s="231"/>
      <c r="BO17" s="231"/>
      <c r="BP17" s="231"/>
      <c r="BQ17" s="80"/>
      <c r="BT17" s="239"/>
      <c r="BV17" s="239"/>
      <c r="BX17" s="239"/>
    </row>
    <row r="18" spans="1:76" ht="8.25" customHeight="1">
      <c r="B18" s="81"/>
      <c r="C18" s="230"/>
      <c r="D18" s="230"/>
      <c r="E18" s="230"/>
      <c r="F18" s="82"/>
      <c r="G18" s="83"/>
      <c r="H18" s="232"/>
      <c r="I18" s="232"/>
      <c r="J18" s="232"/>
      <c r="K18" s="232"/>
      <c r="L18" s="232"/>
      <c r="M18" s="232"/>
      <c r="N18" s="232"/>
      <c r="O18" s="232"/>
      <c r="P18" s="232"/>
      <c r="Q18" s="232"/>
      <c r="R18" s="232"/>
      <c r="S18" s="232"/>
      <c r="T18" s="232"/>
      <c r="U18" s="232"/>
      <c r="V18" s="232"/>
      <c r="W18" s="84"/>
      <c r="Y18" s="81"/>
      <c r="Z18" s="230"/>
      <c r="AA18" s="230"/>
      <c r="AB18" s="230"/>
      <c r="AC18" s="82"/>
      <c r="AD18" s="83"/>
      <c r="AE18" s="232"/>
      <c r="AF18" s="232"/>
      <c r="AG18" s="232"/>
      <c r="AH18" s="232"/>
      <c r="AI18" s="232"/>
      <c r="AJ18" s="232"/>
      <c r="AK18" s="232"/>
      <c r="AL18" s="232"/>
      <c r="AM18" s="232"/>
      <c r="AN18" s="232"/>
      <c r="AO18" s="232"/>
      <c r="AP18" s="232"/>
      <c r="AQ18" s="232"/>
      <c r="AR18" s="232"/>
      <c r="AS18" s="232"/>
      <c r="AT18" s="84"/>
      <c r="AV18" s="81"/>
      <c r="AW18" s="230"/>
      <c r="AX18" s="230"/>
      <c r="AY18" s="230"/>
      <c r="AZ18" s="82"/>
      <c r="BA18" s="83"/>
      <c r="BB18" s="232"/>
      <c r="BC18" s="232"/>
      <c r="BD18" s="232"/>
      <c r="BE18" s="232"/>
      <c r="BF18" s="232"/>
      <c r="BG18" s="232"/>
      <c r="BH18" s="232"/>
      <c r="BI18" s="232"/>
      <c r="BJ18" s="232"/>
      <c r="BK18" s="232"/>
      <c r="BL18" s="232"/>
      <c r="BM18" s="232"/>
      <c r="BN18" s="232"/>
      <c r="BO18" s="232"/>
      <c r="BP18" s="232"/>
      <c r="BQ18" s="84"/>
      <c r="BT18" s="239"/>
      <c r="BV18" s="239"/>
      <c r="BX18" s="239"/>
    </row>
    <row r="19" spans="1:76" ht="8.25" customHeight="1">
      <c r="B19" s="77"/>
      <c r="C19" s="229" t="str">
        <f ca="1">IF(BT19="","",IFERROR(OFFSET(入力シート!$B$8,MATCH(チーム構成表!BT19,入力シート!$B$9:$B$22,0),2),""))</f>
        <v/>
      </c>
      <c r="D19" s="229"/>
      <c r="E19" s="229"/>
      <c r="F19" s="78"/>
      <c r="G19" s="79"/>
      <c r="H19" s="231" t="str">
        <f ca="1">IF(BT19="","",IFERROR(OFFSET(入力シート!$B$8,MATCH(チーム構成表!BT19,入力シート!$B$9:$B$22,0),7),""))</f>
        <v/>
      </c>
      <c r="I19" s="231"/>
      <c r="J19" s="231"/>
      <c r="K19" s="231"/>
      <c r="L19" s="231"/>
      <c r="M19" s="231"/>
      <c r="N19" s="231"/>
      <c r="O19" s="231"/>
      <c r="P19" s="231"/>
      <c r="Q19" s="231"/>
      <c r="R19" s="231"/>
      <c r="S19" s="231"/>
      <c r="T19" s="231"/>
      <c r="U19" s="231"/>
      <c r="V19" s="231"/>
      <c r="W19" s="80"/>
      <c r="Y19" s="77"/>
      <c r="Z19" s="229" t="str">
        <f ca="1">IF(BV19="","",IFERROR(OFFSET(入力シート!$B$8,MATCH(チーム構成表!BV19,入力シート!$B$9:$B$22,0),2),""))</f>
        <v/>
      </c>
      <c r="AA19" s="229"/>
      <c r="AB19" s="229"/>
      <c r="AC19" s="78"/>
      <c r="AD19" s="79"/>
      <c r="AE19" s="231" t="str">
        <f ca="1">IF(BV19="","",IFERROR(OFFSET(入力シート!$B$8,MATCH(チーム構成表!BV19,入力シート!$B$9:$B$22,0),7),""))</f>
        <v/>
      </c>
      <c r="AF19" s="231"/>
      <c r="AG19" s="231"/>
      <c r="AH19" s="231"/>
      <c r="AI19" s="231"/>
      <c r="AJ19" s="231"/>
      <c r="AK19" s="231"/>
      <c r="AL19" s="231"/>
      <c r="AM19" s="231"/>
      <c r="AN19" s="231"/>
      <c r="AO19" s="231"/>
      <c r="AP19" s="231"/>
      <c r="AQ19" s="231"/>
      <c r="AR19" s="231"/>
      <c r="AS19" s="231"/>
      <c r="AT19" s="80"/>
      <c r="AV19" s="77"/>
      <c r="AW19" s="229" t="str">
        <f ca="1">IF(BX19="","",IFERROR(OFFSET(入力シート!$B$8,MATCH(チーム構成表!BX19,入力シート!$B$9:$B$22,0),2),""))</f>
        <v/>
      </c>
      <c r="AX19" s="229"/>
      <c r="AY19" s="229"/>
      <c r="AZ19" s="78"/>
      <c r="BA19" s="79"/>
      <c r="BB19" s="231" t="str">
        <f ca="1">IF(BX19="","",IFERROR(OFFSET(入力シート!$B$8,MATCH(チーム構成表!BX19,入力シート!$B$9:$B$22,0),7),""))</f>
        <v/>
      </c>
      <c r="BC19" s="231"/>
      <c r="BD19" s="231"/>
      <c r="BE19" s="231"/>
      <c r="BF19" s="231"/>
      <c r="BG19" s="231"/>
      <c r="BH19" s="231"/>
      <c r="BI19" s="231"/>
      <c r="BJ19" s="231"/>
      <c r="BK19" s="231"/>
      <c r="BL19" s="231"/>
      <c r="BM19" s="231"/>
      <c r="BN19" s="231"/>
      <c r="BO19" s="231"/>
      <c r="BP19" s="231"/>
      <c r="BQ19" s="80"/>
      <c r="BT19" s="239"/>
      <c r="BV19" s="239"/>
      <c r="BX19" s="239"/>
    </row>
    <row r="20" spans="1:76" ht="8.25" customHeight="1">
      <c r="B20" s="81"/>
      <c r="C20" s="230"/>
      <c r="D20" s="230"/>
      <c r="E20" s="230"/>
      <c r="F20" s="82"/>
      <c r="G20" s="83"/>
      <c r="H20" s="232"/>
      <c r="I20" s="232"/>
      <c r="J20" s="232"/>
      <c r="K20" s="232"/>
      <c r="L20" s="232"/>
      <c r="M20" s="232"/>
      <c r="N20" s="232"/>
      <c r="O20" s="232"/>
      <c r="P20" s="232"/>
      <c r="Q20" s="232"/>
      <c r="R20" s="232"/>
      <c r="S20" s="232"/>
      <c r="T20" s="232"/>
      <c r="U20" s="232"/>
      <c r="V20" s="232"/>
      <c r="W20" s="84"/>
      <c r="Y20" s="81"/>
      <c r="Z20" s="230"/>
      <c r="AA20" s="230"/>
      <c r="AB20" s="230"/>
      <c r="AC20" s="82"/>
      <c r="AD20" s="83"/>
      <c r="AE20" s="232"/>
      <c r="AF20" s="232"/>
      <c r="AG20" s="232"/>
      <c r="AH20" s="232"/>
      <c r="AI20" s="232"/>
      <c r="AJ20" s="232"/>
      <c r="AK20" s="232"/>
      <c r="AL20" s="232"/>
      <c r="AM20" s="232"/>
      <c r="AN20" s="232"/>
      <c r="AO20" s="232"/>
      <c r="AP20" s="232"/>
      <c r="AQ20" s="232"/>
      <c r="AR20" s="232"/>
      <c r="AS20" s="232"/>
      <c r="AT20" s="84"/>
      <c r="AV20" s="81"/>
      <c r="AW20" s="230"/>
      <c r="AX20" s="230"/>
      <c r="AY20" s="230"/>
      <c r="AZ20" s="82"/>
      <c r="BA20" s="83"/>
      <c r="BB20" s="232"/>
      <c r="BC20" s="232"/>
      <c r="BD20" s="232"/>
      <c r="BE20" s="232"/>
      <c r="BF20" s="232"/>
      <c r="BG20" s="232"/>
      <c r="BH20" s="232"/>
      <c r="BI20" s="232"/>
      <c r="BJ20" s="232"/>
      <c r="BK20" s="232"/>
      <c r="BL20" s="232"/>
      <c r="BM20" s="232"/>
      <c r="BN20" s="232"/>
      <c r="BO20" s="232"/>
      <c r="BP20" s="232"/>
      <c r="BQ20" s="84"/>
      <c r="BT20" s="239"/>
      <c r="BV20" s="239"/>
      <c r="BX20" s="239"/>
    </row>
    <row r="21" spans="1:76" ht="8.25" customHeight="1">
      <c r="B21" s="77"/>
      <c r="C21" s="229" t="str">
        <f ca="1">IF(BT21="","",IFERROR(OFFSET(入力シート!$B$8,MATCH(チーム構成表!BT21,入力シート!$B$9:$B$22,0),2),""))</f>
        <v/>
      </c>
      <c r="D21" s="229"/>
      <c r="E21" s="229"/>
      <c r="F21" s="78"/>
      <c r="G21" s="79"/>
      <c r="H21" s="231" t="str">
        <f ca="1">IF(BT21="","",IFERROR(OFFSET(入力シート!$B$8,MATCH(チーム構成表!BT21,入力シート!$B$9:$B$22,0),7),""))</f>
        <v/>
      </c>
      <c r="I21" s="231"/>
      <c r="J21" s="231"/>
      <c r="K21" s="231"/>
      <c r="L21" s="231"/>
      <c r="M21" s="231"/>
      <c r="N21" s="231"/>
      <c r="O21" s="231"/>
      <c r="P21" s="231"/>
      <c r="Q21" s="231"/>
      <c r="R21" s="231"/>
      <c r="S21" s="231"/>
      <c r="T21" s="231"/>
      <c r="U21" s="231"/>
      <c r="V21" s="231"/>
      <c r="W21" s="80"/>
      <c r="Y21" s="77"/>
      <c r="Z21" s="229" t="str">
        <f ca="1">IF(BV21="","",IFERROR(OFFSET(入力シート!$B$8,MATCH(チーム構成表!BV21,入力シート!$B$9:$B$22,0),2),""))</f>
        <v/>
      </c>
      <c r="AA21" s="229"/>
      <c r="AB21" s="229"/>
      <c r="AC21" s="78"/>
      <c r="AD21" s="79"/>
      <c r="AE21" s="231" t="str">
        <f ca="1">IF(BV21="","",IFERROR(OFFSET(入力シート!$B$8,MATCH(チーム構成表!BV21,入力シート!$B$9:$B$22,0),7),""))</f>
        <v/>
      </c>
      <c r="AF21" s="231"/>
      <c r="AG21" s="231"/>
      <c r="AH21" s="231"/>
      <c r="AI21" s="231"/>
      <c r="AJ21" s="231"/>
      <c r="AK21" s="231"/>
      <c r="AL21" s="231"/>
      <c r="AM21" s="231"/>
      <c r="AN21" s="231"/>
      <c r="AO21" s="231"/>
      <c r="AP21" s="231"/>
      <c r="AQ21" s="231"/>
      <c r="AR21" s="231"/>
      <c r="AS21" s="231"/>
      <c r="AT21" s="80"/>
      <c r="AV21" s="77"/>
      <c r="AW21" s="229" t="str">
        <f ca="1">IF(BX21="","",IFERROR(OFFSET(入力シート!$B$8,MATCH(チーム構成表!BX21,入力シート!$B$9:$B$22,0),2),""))</f>
        <v/>
      </c>
      <c r="AX21" s="229"/>
      <c r="AY21" s="229"/>
      <c r="AZ21" s="78"/>
      <c r="BA21" s="79"/>
      <c r="BB21" s="231" t="str">
        <f ca="1">IF(BX21="","",IFERROR(OFFSET(入力シート!$B$8,MATCH(チーム構成表!BX21,入力シート!$B$9:$B$22,0),7),""))</f>
        <v/>
      </c>
      <c r="BC21" s="231"/>
      <c r="BD21" s="231"/>
      <c r="BE21" s="231"/>
      <c r="BF21" s="231"/>
      <c r="BG21" s="231"/>
      <c r="BH21" s="231"/>
      <c r="BI21" s="231"/>
      <c r="BJ21" s="231"/>
      <c r="BK21" s="231"/>
      <c r="BL21" s="231"/>
      <c r="BM21" s="231"/>
      <c r="BN21" s="231"/>
      <c r="BO21" s="231"/>
      <c r="BP21" s="231"/>
      <c r="BQ21" s="80"/>
      <c r="BT21" s="239"/>
      <c r="BV21" s="239"/>
      <c r="BX21" s="239"/>
    </row>
    <row r="22" spans="1:76" ht="8.25" customHeight="1">
      <c r="A22" s="74"/>
      <c r="B22" s="81"/>
      <c r="C22" s="230"/>
      <c r="D22" s="230"/>
      <c r="E22" s="230"/>
      <c r="F22" s="82"/>
      <c r="G22" s="83"/>
      <c r="H22" s="232"/>
      <c r="I22" s="232"/>
      <c r="J22" s="232"/>
      <c r="K22" s="232"/>
      <c r="L22" s="232"/>
      <c r="M22" s="232"/>
      <c r="N22" s="232"/>
      <c r="O22" s="232"/>
      <c r="P22" s="232"/>
      <c r="Q22" s="232"/>
      <c r="R22" s="232"/>
      <c r="S22" s="232"/>
      <c r="T22" s="232"/>
      <c r="U22" s="232"/>
      <c r="V22" s="232"/>
      <c r="W22" s="84"/>
      <c r="Y22" s="81"/>
      <c r="Z22" s="230"/>
      <c r="AA22" s="230"/>
      <c r="AB22" s="230"/>
      <c r="AC22" s="82"/>
      <c r="AD22" s="83"/>
      <c r="AE22" s="232"/>
      <c r="AF22" s="232"/>
      <c r="AG22" s="232"/>
      <c r="AH22" s="232"/>
      <c r="AI22" s="232"/>
      <c r="AJ22" s="232"/>
      <c r="AK22" s="232"/>
      <c r="AL22" s="232"/>
      <c r="AM22" s="232"/>
      <c r="AN22" s="232"/>
      <c r="AO22" s="232"/>
      <c r="AP22" s="232"/>
      <c r="AQ22" s="232"/>
      <c r="AR22" s="232"/>
      <c r="AS22" s="232"/>
      <c r="AT22" s="84"/>
      <c r="AV22" s="81"/>
      <c r="AW22" s="230"/>
      <c r="AX22" s="230"/>
      <c r="AY22" s="230"/>
      <c r="AZ22" s="82"/>
      <c r="BA22" s="83"/>
      <c r="BB22" s="232"/>
      <c r="BC22" s="232"/>
      <c r="BD22" s="232"/>
      <c r="BE22" s="232"/>
      <c r="BF22" s="232"/>
      <c r="BG22" s="232"/>
      <c r="BH22" s="232"/>
      <c r="BI22" s="232"/>
      <c r="BJ22" s="232"/>
      <c r="BK22" s="232"/>
      <c r="BL22" s="232"/>
      <c r="BM22" s="232"/>
      <c r="BN22" s="232"/>
      <c r="BO22" s="232"/>
      <c r="BP22" s="232"/>
      <c r="BQ22" s="84"/>
      <c r="BT22" s="239"/>
      <c r="BV22" s="239"/>
      <c r="BX22" s="239"/>
    </row>
    <row r="23" spans="1:76" ht="8.25" customHeight="1">
      <c r="A23" s="74"/>
      <c r="B23" s="77"/>
      <c r="C23" s="229" t="str">
        <f ca="1">IF(BT23="","",IFERROR(OFFSET(入力シート!$B$8,MATCH(チーム構成表!BT23,入力シート!$B$9:$B$22,0),2),""))</f>
        <v/>
      </c>
      <c r="D23" s="229"/>
      <c r="E23" s="229"/>
      <c r="F23" s="78"/>
      <c r="G23" s="79"/>
      <c r="H23" s="231" t="str">
        <f ca="1">IF(BT23="","",IFERROR(OFFSET(入力シート!$B$8,MATCH(チーム構成表!BT23,入力シート!$B$9:$B$22,0),7),""))</f>
        <v/>
      </c>
      <c r="I23" s="231"/>
      <c r="J23" s="231"/>
      <c r="K23" s="231"/>
      <c r="L23" s="231"/>
      <c r="M23" s="231"/>
      <c r="N23" s="231"/>
      <c r="O23" s="231"/>
      <c r="P23" s="231"/>
      <c r="Q23" s="231"/>
      <c r="R23" s="231"/>
      <c r="S23" s="231"/>
      <c r="T23" s="231"/>
      <c r="U23" s="231"/>
      <c r="V23" s="231"/>
      <c r="W23" s="80"/>
      <c r="Y23" s="77"/>
      <c r="Z23" s="229" t="str">
        <f ca="1">IF(BV23="","",IFERROR(OFFSET(入力シート!$B$8,MATCH(チーム構成表!BV23,入力シート!$B$9:$B$22,0),2),""))</f>
        <v/>
      </c>
      <c r="AA23" s="229"/>
      <c r="AB23" s="229"/>
      <c r="AC23" s="78"/>
      <c r="AD23" s="79"/>
      <c r="AE23" s="231" t="str">
        <f ca="1">IF(BV23="","",IFERROR(OFFSET(入力シート!$B$8,MATCH(チーム構成表!BV23,入力シート!$B$9:$B$22,0),7),""))</f>
        <v/>
      </c>
      <c r="AF23" s="231"/>
      <c r="AG23" s="231"/>
      <c r="AH23" s="231"/>
      <c r="AI23" s="231"/>
      <c r="AJ23" s="231"/>
      <c r="AK23" s="231"/>
      <c r="AL23" s="231"/>
      <c r="AM23" s="231"/>
      <c r="AN23" s="231"/>
      <c r="AO23" s="231"/>
      <c r="AP23" s="231"/>
      <c r="AQ23" s="231"/>
      <c r="AR23" s="231"/>
      <c r="AS23" s="231"/>
      <c r="AT23" s="80"/>
      <c r="AV23" s="77"/>
      <c r="AW23" s="229" t="str">
        <f ca="1">IF(BX23="","",IFERROR(OFFSET(入力シート!$B$8,MATCH(チーム構成表!BX23,入力シート!$B$9:$B$22,0),2),""))</f>
        <v/>
      </c>
      <c r="AX23" s="229"/>
      <c r="AY23" s="229"/>
      <c r="AZ23" s="78"/>
      <c r="BA23" s="79"/>
      <c r="BB23" s="231" t="str">
        <f ca="1">IF(BX23="","",IFERROR(OFFSET(入力シート!$B$8,MATCH(チーム構成表!BX23,入力シート!$B$9:$B$22,0),7),""))</f>
        <v/>
      </c>
      <c r="BC23" s="231"/>
      <c r="BD23" s="231"/>
      <c r="BE23" s="231"/>
      <c r="BF23" s="231"/>
      <c r="BG23" s="231"/>
      <c r="BH23" s="231"/>
      <c r="BI23" s="231"/>
      <c r="BJ23" s="231"/>
      <c r="BK23" s="231"/>
      <c r="BL23" s="231"/>
      <c r="BM23" s="231"/>
      <c r="BN23" s="231"/>
      <c r="BO23" s="231"/>
      <c r="BP23" s="231"/>
      <c r="BQ23" s="80"/>
      <c r="BT23" s="239"/>
      <c r="BV23" s="239"/>
      <c r="BX23" s="239"/>
    </row>
    <row r="24" spans="1:76" ht="8.25" customHeight="1">
      <c r="A24" s="74"/>
      <c r="B24" s="81"/>
      <c r="C24" s="230"/>
      <c r="D24" s="230"/>
      <c r="E24" s="230"/>
      <c r="F24" s="82"/>
      <c r="G24" s="83"/>
      <c r="H24" s="232"/>
      <c r="I24" s="232"/>
      <c r="J24" s="232"/>
      <c r="K24" s="232"/>
      <c r="L24" s="232"/>
      <c r="M24" s="232"/>
      <c r="N24" s="232"/>
      <c r="O24" s="232"/>
      <c r="P24" s="232"/>
      <c r="Q24" s="232"/>
      <c r="R24" s="232"/>
      <c r="S24" s="232"/>
      <c r="T24" s="232"/>
      <c r="U24" s="232"/>
      <c r="V24" s="232"/>
      <c r="W24" s="84"/>
      <c r="Y24" s="81"/>
      <c r="Z24" s="230"/>
      <c r="AA24" s="230"/>
      <c r="AB24" s="230"/>
      <c r="AC24" s="82"/>
      <c r="AD24" s="83"/>
      <c r="AE24" s="232"/>
      <c r="AF24" s="232"/>
      <c r="AG24" s="232"/>
      <c r="AH24" s="232"/>
      <c r="AI24" s="232"/>
      <c r="AJ24" s="232"/>
      <c r="AK24" s="232"/>
      <c r="AL24" s="232"/>
      <c r="AM24" s="232"/>
      <c r="AN24" s="232"/>
      <c r="AO24" s="232"/>
      <c r="AP24" s="232"/>
      <c r="AQ24" s="232"/>
      <c r="AR24" s="232"/>
      <c r="AS24" s="232"/>
      <c r="AT24" s="84"/>
      <c r="AV24" s="81"/>
      <c r="AW24" s="230"/>
      <c r="AX24" s="230"/>
      <c r="AY24" s="230"/>
      <c r="AZ24" s="82"/>
      <c r="BA24" s="83"/>
      <c r="BB24" s="232"/>
      <c r="BC24" s="232"/>
      <c r="BD24" s="232"/>
      <c r="BE24" s="232"/>
      <c r="BF24" s="232"/>
      <c r="BG24" s="232"/>
      <c r="BH24" s="232"/>
      <c r="BI24" s="232"/>
      <c r="BJ24" s="232"/>
      <c r="BK24" s="232"/>
      <c r="BL24" s="232"/>
      <c r="BM24" s="232"/>
      <c r="BN24" s="232"/>
      <c r="BO24" s="232"/>
      <c r="BP24" s="232"/>
      <c r="BQ24" s="84"/>
      <c r="BT24" s="239"/>
      <c r="BV24" s="239"/>
      <c r="BX24" s="239"/>
    </row>
    <row r="25" spans="1:76" ht="8.25" customHeight="1">
      <c r="A25" s="74"/>
      <c r="B25" s="77"/>
      <c r="C25" s="229" t="str">
        <f ca="1">IF(BT25="","",IFERROR(OFFSET(入力シート!$B$8,MATCH(チーム構成表!BT25,入力シート!$B$9:$B$22,0),2),""))</f>
        <v/>
      </c>
      <c r="D25" s="229"/>
      <c r="E25" s="229"/>
      <c r="F25" s="78"/>
      <c r="G25" s="79"/>
      <c r="H25" s="231" t="str">
        <f ca="1">IF(BT25="","",IFERROR(OFFSET(入力シート!$B$8,MATCH(チーム構成表!BT25,入力シート!$B$9:$B$22,0),7),""))</f>
        <v/>
      </c>
      <c r="I25" s="231"/>
      <c r="J25" s="231"/>
      <c r="K25" s="231"/>
      <c r="L25" s="231"/>
      <c r="M25" s="231"/>
      <c r="N25" s="231"/>
      <c r="O25" s="231"/>
      <c r="P25" s="231"/>
      <c r="Q25" s="231"/>
      <c r="R25" s="231"/>
      <c r="S25" s="231"/>
      <c r="T25" s="231"/>
      <c r="U25" s="231"/>
      <c r="V25" s="231"/>
      <c r="W25" s="80"/>
      <c r="Y25" s="77"/>
      <c r="Z25" s="229" t="str">
        <f ca="1">IF(BV25="","",IFERROR(OFFSET(入力シート!$B$8,MATCH(チーム構成表!BV25,入力シート!$B$9:$B$22,0),2),""))</f>
        <v/>
      </c>
      <c r="AA25" s="229"/>
      <c r="AB25" s="229"/>
      <c r="AC25" s="78"/>
      <c r="AD25" s="79"/>
      <c r="AE25" s="231" t="str">
        <f ca="1">IF(BV25="","",IFERROR(OFFSET(入力シート!$B$8,MATCH(チーム構成表!BV25,入力シート!$B$9:$B$22,0),7),""))</f>
        <v/>
      </c>
      <c r="AF25" s="231"/>
      <c r="AG25" s="231"/>
      <c r="AH25" s="231"/>
      <c r="AI25" s="231"/>
      <c r="AJ25" s="231"/>
      <c r="AK25" s="231"/>
      <c r="AL25" s="231"/>
      <c r="AM25" s="231"/>
      <c r="AN25" s="231"/>
      <c r="AO25" s="231"/>
      <c r="AP25" s="231"/>
      <c r="AQ25" s="231"/>
      <c r="AR25" s="231"/>
      <c r="AS25" s="231"/>
      <c r="AT25" s="80"/>
      <c r="AV25" s="77"/>
      <c r="AW25" s="229" t="str">
        <f ca="1">IF(BX25="","",IFERROR(OFFSET(入力シート!$B$8,MATCH(チーム構成表!BX25,入力シート!$B$9:$B$22,0),2),""))</f>
        <v/>
      </c>
      <c r="AX25" s="229"/>
      <c r="AY25" s="229"/>
      <c r="AZ25" s="78"/>
      <c r="BA25" s="79"/>
      <c r="BB25" s="231" t="str">
        <f ca="1">IF(BX25="","",IFERROR(OFFSET(入力シート!$B$8,MATCH(チーム構成表!BX25,入力シート!$B$9:$B$22,0),7),""))</f>
        <v/>
      </c>
      <c r="BC25" s="231"/>
      <c r="BD25" s="231"/>
      <c r="BE25" s="231"/>
      <c r="BF25" s="231"/>
      <c r="BG25" s="231"/>
      <c r="BH25" s="231"/>
      <c r="BI25" s="231"/>
      <c r="BJ25" s="231"/>
      <c r="BK25" s="231"/>
      <c r="BL25" s="231"/>
      <c r="BM25" s="231"/>
      <c r="BN25" s="231"/>
      <c r="BO25" s="231"/>
      <c r="BP25" s="231"/>
      <c r="BQ25" s="80"/>
      <c r="BT25" s="239"/>
      <c r="BV25" s="239"/>
      <c r="BX25" s="239"/>
    </row>
    <row r="26" spans="1:76" ht="8.25" customHeight="1">
      <c r="A26" s="74"/>
      <c r="B26" s="81"/>
      <c r="C26" s="230"/>
      <c r="D26" s="230"/>
      <c r="E26" s="230"/>
      <c r="F26" s="82"/>
      <c r="G26" s="83"/>
      <c r="H26" s="232"/>
      <c r="I26" s="232"/>
      <c r="J26" s="232"/>
      <c r="K26" s="232"/>
      <c r="L26" s="232"/>
      <c r="M26" s="232"/>
      <c r="N26" s="232"/>
      <c r="O26" s="232"/>
      <c r="P26" s="232"/>
      <c r="Q26" s="232"/>
      <c r="R26" s="232"/>
      <c r="S26" s="232"/>
      <c r="T26" s="232"/>
      <c r="U26" s="232"/>
      <c r="V26" s="232"/>
      <c r="W26" s="84"/>
      <c r="Y26" s="81"/>
      <c r="Z26" s="230"/>
      <c r="AA26" s="230"/>
      <c r="AB26" s="230"/>
      <c r="AC26" s="82"/>
      <c r="AD26" s="83"/>
      <c r="AE26" s="232"/>
      <c r="AF26" s="232"/>
      <c r="AG26" s="232"/>
      <c r="AH26" s="232"/>
      <c r="AI26" s="232"/>
      <c r="AJ26" s="232"/>
      <c r="AK26" s="232"/>
      <c r="AL26" s="232"/>
      <c r="AM26" s="232"/>
      <c r="AN26" s="232"/>
      <c r="AO26" s="232"/>
      <c r="AP26" s="232"/>
      <c r="AQ26" s="232"/>
      <c r="AR26" s="232"/>
      <c r="AS26" s="232"/>
      <c r="AT26" s="84"/>
      <c r="AV26" s="81"/>
      <c r="AW26" s="230"/>
      <c r="AX26" s="230"/>
      <c r="AY26" s="230"/>
      <c r="AZ26" s="82"/>
      <c r="BA26" s="83"/>
      <c r="BB26" s="232"/>
      <c r="BC26" s="232"/>
      <c r="BD26" s="232"/>
      <c r="BE26" s="232"/>
      <c r="BF26" s="232"/>
      <c r="BG26" s="232"/>
      <c r="BH26" s="232"/>
      <c r="BI26" s="232"/>
      <c r="BJ26" s="232"/>
      <c r="BK26" s="232"/>
      <c r="BL26" s="232"/>
      <c r="BM26" s="232"/>
      <c r="BN26" s="232"/>
      <c r="BO26" s="232"/>
      <c r="BP26" s="232"/>
      <c r="BQ26" s="84"/>
      <c r="BT26" s="239"/>
      <c r="BV26" s="239"/>
      <c r="BX26" s="239"/>
    </row>
    <row r="27" spans="1:76" ht="8.25" customHeight="1">
      <c r="A27" s="74"/>
      <c r="B27" s="77"/>
      <c r="C27" s="229" t="str">
        <f ca="1">IF(BT27="","",IFERROR(OFFSET(入力シート!$B$8,MATCH(チーム構成表!BT27,入力シート!$B$9:$B$22,0),2),""))</f>
        <v/>
      </c>
      <c r="D27" s="229"/>
      <c r="E27" s="229"/>
      <c r="F27" s="78"/>
      <c r="G27" s="79"/>
      <c r="H27" s="231" t="str">
        <f ca="1">IF(BT27="","",IFERROR(OFFSET(入力シート!$B$8,MATCH(チーム構成表!BT27,入力シート!$B$9:$B$22,0),7),""))</f>
        <v/>
      </c>
      <c r="I27" s="231"/>
      <c r="J27" s="231"/>
      <c r="K27" s="231"/>
      <c r="L27" s="231"/>
      <c r="M27" s="231"/>
      <c r="N27" s="231"/>
      <c r="O27" s="231"/>
      <c r="P27" s="231"/>
      <c r="Q27" s="231"/>
      <c r="R27" s="231"/>
      <c r="S27" s="231"/>
      <c r="T27" s="231"/>
      <c r="U27" s="231"/>
      <c r="V27" s="231"/>
      <c r="W27" s="80"/>
      <c r="Y27" s="77"/>
      <c r="Z27" s="229" t="str">
        <f ca="1">IF(BV27="","",IFERROR(OFFSET(入力シート!$B$8,MATCH(チーム構成表!BV27,入力シート!$B$9:$B$22,0),2),""))</f>
        <v/>
      </c>
      <c r="AA27" s="229"/>
      <c r="AB27" s="229"/>
      <c r="AC27" s="78"/>
      <c r="AD27" s="79"/>
      <c r="AE27" s="231" t="str">
        <f ca="1">IF(BV27="","",IFERROR(OFFSET(入力シート!$B$8,MATCH(チーム構成表!BV27,入力シート!$B$9:$B$22,0),7),""))</f>
        <v/>
      </c>
      <c r="AF27" s="231"/>
      <c r="AG27" s="231"/>
      <c r="AH27" s="231"/>
      <c r="AI27" s="231"/>
      <c r="AJ27" s="231"/>
      <c r="AK27" s="231"/>
      <c r="AL27" s="231"/>
      <c r="AM27" s="231"/>
      <c r="AN27" s="231"/>
      <c r="AO27" s="231"/>
      <c r="AP27" s="231"/>
      <c r="AQ27" s="231"/>
      <c r="AR27" s="231"/>
      <c r="AS27" s="231"/>
      <c r="AT27" s="80"/>
      <c r="AV27" s="77"/>
      <c r="AW27" s="229" t="str">
        <f ca="1">IF(BX27="","",IFERROR(OFFSET(入力シート!$B$8,MATCH(チーム構成表!BX27,入力シート!$B$9:$B$22,0),2),""))</f>
        <v/>
      </c>
      <c r="AX27" s="229"/>
      <c r="AY27" s="229"/>
      <c r="AZ27" s="78"/>
      <c r="BA27" s="79"/>
      <c r="BB27" s="231" t="str">
        <f ca="1">IF(BX27="","",IFERROR(OFFSET(入力シート!$B$8,MATCH(チーム構成表!BX27,入力シート!$B$9:$B$22,0),7),""))</f>
        <v/>
      </c>
      <c r="BC27" s="231"/>
      <c r="BD27" s="231"/>
      <c r="BE27" s="231"/>
      <c r="BF27" s="231"/>
      <c r="BG27" s="231"/>
      <c r="BH27" s="231"/>
      <c r="BI27" s="231"/>
      <c r="BJ27" s="231"/>
      <c r="BK27" s="231"/>
      <c r="BL27" s="231"/>
      <c r="BM27" s="231"/>
      <c r="BN27" s="231"/>
      <c r="BO27" s="231"/>
      <c r="BP27" s="231"/>
      <c r="BQ27" s="80"/>
      <c r="BT27" s="239"/>
      <c r="BV27" s="239"/>
      <c r="BX27" s="239"/>
    </row>
    <row r="28" spans="1:76" ht="8.25" customHeight="1">
      <c r="A28" s="74"/>
      <c r="B28" s="81"/>
      <c r="C28" s="230"/>
      <c r="D28" s="230"/>
      <c r="E28" s="230"/>
      <c r="F28" s="82"/>
      <c r="G28" s="83"/>
      <c r="H28" s="232"/>
      <c r="I28" s="232"/>
      <c r="J28" s="232"/>
      <c r="K28" s="232"/>
      <c r="L28" s="232"/>
      <c r="M28" s="232"/>
      <c r="N28" s="232"/>
      <c r="O28" s="232"/>
      <c r="P28" s="232"/>
      <c r="Q28" s="232"/>
      <c r="R28" s="232"/>
      <c r="S28" s="232"/>
      <c r="T28" s="232"/>
      <c r="U28" s="232"/>
      <c r="V28" s="232"/>
      <c r="W28" s="84"/>
      <c r="Y28" s="81"/>
      <c r="Z28" s="230"/>
      <c r="AA28" s="230"/>
      <c r="AB28" s="230"/>
      <c r="AC28" s="82"/>
      <c r="AD28" s="83"/>
      <c r="AE28" s="232"/>
      <c r="AF28" s="232"/>
      <c r="AG28" s="232"/>
      <c r="AH28" s="232"/>
      <c r="AI28" s="232"/>
      <c r="AJ28" s="232"/>
      <c r="AK28" s="232"/>
      <c r="AL28" s="232"/>
      <c r="AM28" s="232"/>
      <c r="AN28" s="232"/>
      <c r="AO28" s="232"/>
      <c r="AP28" s="232"/>
      <c r="AQ28" s="232"/>
      <c r="AR28" s="232"/>
      <c r="AS28" s="232"/>
      <c r="AT28" s="84"/>
      <c r="AV28" s="81"/>
      <c r="AW28" s="230"/>
      <c r="AX28" s="230"/>
      <c r="AY28" s="230"/>
      <c r="AZ28" s="82"/>
      <c r="BA28" s="83"/>
      <c r="BB28" s="232"/>
      <c r="BC28" s="232"/>
      <c r="BD28" s="232"/>
      <c r="BE28" s="232"/>
      <c r="BF28" s="232"/>
      <c r="BG28" s="232"/>
      <c r="BH28" s="232"/>
      <c r="BI28" s="232"/>
      <c r="BJ28" s="232"/>
      <c r="BK28" s="232"/>
      <c r="BL28" s="232"/>
      <c r="BM28" s="232"/>
      <c r="BN28" s="232"/>
      <c r="BO28" s="232"/>
      <c r="BP28" s="232"/>
      <c r="BQ28" s="84"/>
      <c r="BT28" s="239"/>
      <c r="BV28" s="239"/>
      <c r="BX28" s="239"/>
    </row>
    <row r="29" spans="1:76" ht="8.25" customHeight="1">
      <c r="A29" s="85"/>
      <c r="B29" s="77"/>
      <c r="C29" s="229" t="str">
        <f ca="1">IF(BT29="","",IFERROR(OFFSET(入力シート!$B$8,MATCH(チーム構成表!BT29,入力シート!$B$9:$B$22,0),2),""))</f>
        <v/>
      </c>
      <c r="D29" s="229"/>
      <c r="E29" s="229"/>
      <c r="F29" s="78"/>
      <c r="G29" s="79"/>
      <c r="H29" s="231" t="str">
        <f ca="1">IF(BT29="","",IFERROR(OFFSET(入力シート!$B$8,MATCH(チーム構成表!BT29,入力シート!$B$9:$B$22,0),7),""))</f>
        <v/>
      </c>
      <c r="I29" s="231"/>
      <c r="J29" s="231"/>
      <c r="K29" s="231"/>
      <c r="L29" s="231"/>
      <c r="M29" s="231"/>
      <c r="N29" s="231"/>
      <c r="O29" s="231"/>
      <c r="P29" s="231"/>
      <c r="Q29" s="231"/>
      <c r="R29" s="231"/>
      <c r="S29" s="231"/>
      <c r="T29" s="231"/>
      <c r="U29" s="231"/>
      <c r="V29" s="231"/>
      <c r="W29" s="80"/>
      <c r="Y29" s="77"/>
      <c r="Z29" s="229" t="str">
        <f ca="1">IF(BV29="","",IFERROR(OFFSET(入力シート!$B$8,MATCH(チーム構成表!BV29,入力シート!$B$9:$B$22,0),2),""))</f>
        <v/>
      </c>
      <c r="AA29" s="229"/>
      <c r="AB29" s="229"/>
      <c r="AC29" s="78"/>
      <c r="AD29" s="79"/>
      <c r="AE29" s="231" t="str">
        <f ca="1">IF(BV29="","",IFERROR(OFFSET(入力シート!$B$8,MATCH(チーム構成表!BV29,入力シート!$B$9:$B$22,0),7),""))</f>
        <v/>
      </c>
      <c r="AF29" s="231"/>
      <c r="AG29" s="231"/>
      <c r="AH29" s="231"/>
      <c r="AI29" s="231"/>
      <c r="AJ29" s="231"/>
      <c r="AK29" s="231"/>
      <c r="AL29" s="231"/>
      <c r="AM29" s="231"/>
      <c r="AN29" s="231"/>
      <c r="AO29" s="231"/>
      <c r="AP29" s="231"/>
      <c r="AQ29" s="231"/>
      <c r="AR29" s="231"/>
      <c r="AS29" s="231"/>
      <c r="AT29" s="80"/>
      <c r="AV29" s="77"/>
      <c r="AW29" s="229" t="str">
        <f ca="1">IF(BX29="","",IFERROR(OFFSET(入力シート!$B$8,MATCH(チーム構成表!BX29,入力シート!$B$9:$B$22,0),2),""))</f>
        <v/>
      </c>
      <c r="AX29" s="229"/>
      <c r="AY29" s="229"/>
      <c r="AZ29" s="78"/>
      <c r="BA29" s="79"/>
      <c r="BB29" s="231" t="str">
        <f ca="1">IF(BX29="","",IFERROR(OFFSET(入力シート!$B$8,MATCH(チーム構成表!BX29,入力シート!$B$9:$B$22,0),7),""))</f>
        <v/>
      </c>
      <c r="BC29" s="231"/>
      <c r="BD29" s="231"/>
      <c r="BE29" s="231"/>
      <c r="BF29" s="231"/>
      <c r="BG29" s="231"/>
      <c r="BH29" s="231"/>
      <c r="BI29" s="231"/>
      <c r="BJ29" s="231"/>
      <c r="BK29" s="231"/>
      <c r="BL29" s="231"/>
      <c r="BM29" s="231"/>
      <c r="BN29" s="231"/>
      <c r="BO29" s="231"/>
      <c r="BP29" s="231"/>
      <c r="BQ29" s="80"/>
      <c r="BT29" s="239"/>
      <c r="BV29" s="239"/>
      <c r="BX29" s="239"/>
    </row>
    <row r="30" spans="1:76" ht="8.25" customHeight="1">
      <c r="A30" s="85"/>
      <c r="B30" s="81"/>
      <c r="C30" s="230"/>
      <c r="D30" s="230"/>
      <c r="E30" s="230"/>
      <c r="F30" s="82"/>
      <c r="G30" s="83"/>
      <c r="H30" s="232"/>
      <c r="I30" s="232"/>
      <c r="J30" s="232"/>
      <c r="K30" s="232"/>
      <c r="L30" s="232"/>
      <c r="M30" s="232"/>
      <c r="N30" s="232"/>
      <c r="O30" s="232"/>
      <c r="P30" s="232"/>
      <c r="Q30" s="232"/>
      <c r="R30" s="232"/>
      <c r="S30" s="232"/>
      <c r="T30" s="232"/>
      <c r="U30" s="232"/>
      <c r="V30" s="232"/>
      <c r="W30" s="84"/>
      <c r="Y30" s="81"/>
      <c r="Z30" s="230"/>
      <c r="AA30" s="230"/>
      <c r="AB30" s="230"/>
      <c r="AC30" s="82"/>
      <c r="AD30" s="83"/>
      <c r="AE30" s="232"/>
      <c r="AF30" s="232"/>
      <c r="AG30" s="232"/>
      <c r="AH30" s="232"/>
      <c r="AI30" s="232"/>
      <c r="AJ30" s="232"/>
      <c r="AK30" s="232"/>
      <c r="AL30" s="232"/>
      <c r="AM30" s="232"/>
      <c r="AN30" s="232"/>
      <c r="AO30" s="232"/>
      <c r="AP30" s="232"/>
      <c r="AQ30" s="232"/>
      <c r="AR30" s="232"/>
      <c r="AS30" s="232"/>
      <c r="AT30" s="84"/>
      <c r="AV30" s="81"/>
      <c r="AW30" s="230"/>
      <c r="AX30" s="230"/>
      <c r="AY30" s="230"/>
      <c r="AZ30" s="82"/>
      <c r="BA30" s="83"/>
      <c r="BB30" s="232"/>
      <c r="BC30" s="232"/>
      <c r="BD30" s="232"/>
      <c r="BE30" s="232"/>
      <c r="BF30" s="232"/>
      <c r="BG30" s="232"/>
      <c r="BH30" s="232"/>
      <c r="BI30" s="232"/>
      <c r="BJ30" s="232"/>
      <c r="BK30" s="232"/>
      <c r="BL30" s="232"/>
      <c r="BM30" s="232"/>
      <c r="BN30" s="232"/>
      <c r="BO30" s="232"/>
      <c r="BP30" s="232"/>
      <c r="BQ30" s="84"/>
      <c r="BT30" s="239"/>
      <c r="BV30" s="239"/>
      <c r="BX30" s="239"/>
    </row>
    <row r="31" spans="1:76" ht="8.25" customHeight="1">
      <c r="A31" s="85"/>
      <c r="B31" s="77"/>
      <c r="C31" s="229" t="str">
        <f ca="1">IF(BT31="","",IFERROR(OFFSET(入力シート!$B$8,MATCH(チーム構成表!BT31,入力シート!$B$9:$B$22,0),2),""))</f>
        <v/>
      </c>
      <c r="D31" s="229"/>
      <c r="E31" s="229"/>
      <c r="F31" s="78"/>
      <c r="G31" s="79"/>
      <c r="H31" s="231" t="str">
        <f ca="1">IF(BT31="","",IFERROR(OFFSET(入力シート!$B$8,MATCH(チーム構成表!BT31,入力シート!$B$9:$B$22,0),7),""))</f>
        <v/>
      </c>
      <c r="I31" s="231"/>
      <c r="J31" s="231"/>
      <c r="K31" s="231"/>
      <c r="L31" s="231"/>
      <c r="M31" s="231"/>
      <c r="N31" s="231"/>
      <c r="O31" s="231"/>
      <c r="P31" s="231"/>
      <c r="Q31" s="231"/>
      <c r="R31" s="231"/>
      <c r="S31" s="231"/>
      <c r="T31" s="231"/>
      <c r="U31" s="231"/>
      <c r="V31" s="231"/>
      <c r="W31" s="80"/>
      <c r="Y31" s="77"/>
      <c r="Z31" s="229" t="str">
        <f ca="1">IF(BV31="","",IFERROR(OFFSET(入力シート!$B$8,MATCH(チーム構成表!BV31,入力シート!$B$9:$B$22,0),2),""))</f>
        <v/>
      </c>
      <c r="AA31" s="229"/>
      <c r="AB31" s="229"/>
      <c r="AC31" s="78"/>
      <c r="AD31" s="79"/>
      <c r="AE31" s="231" t="str">
        <f ca="1">IF(BV31="","",IFERROR(OFFSET(入力シート!$B$8,MATCH(チーム構成表!BV31,入力シート!$B$9:$B$22,0),7),""))</f>
        <v/>
      </c>
      <c r="AF31" s="231"/>
      <c r="AG31" s="231"/>
      <c r="AH31" s="231"/>
      <c r="AI31" s="231"/>
      <c r="AJ31" s="231"/>
      <c r="AK31" s="231"/>
      <c r="AL31" s="231"/>
      <c r="AM31" s="231"/>
      <c r="AN31" s="231"/>
      <c r="AO31" s="231"/>
      <c r="AP31" s="231"/>
      <c r="AQ31" s="231"/>
      <c r="AR31" s="231"/>
      <c r="AS31" s="231"/>
      <c r="AT31" s="80"/>
      <c r="AV31" s="77"/>
      <c r="AW31" s="229" t="str">
        <f ca="1">IF(BX31="","",IFERROR(OFFSET(入力シート!$B$8,MATCH(チーム構成表!BX31,入力シート!$B$9:$B$22,0),2),""))</f>
        <v/>
      </c>
      <c r="AX31" s="229"/>
      <c r="AY31" s="229"/>
      <c r="AZ31" s="78"/>
      <c r="BA31" s="79"/>
      <c r="BB31" s="231" t="str">
        <f ca="1">IF(BX31="","",IFERROR(OFFSET(入力シート!$B$8,MATCH(チーム構成表!BX31,入力シート!$B$9:$B$22,0),7),""))</f>
        <v/>
      </c>
      <c r="BC31" s="231"/>
      <c r="BD31" s="231"/>
      <c r="BE31" s="231"/>
      <c r="BF31" s="231"/>
      <c r="BG31" s="231"/>
      <c r="BH31" s="231"/>
      <c r="BI31" s="231"/>
      <c r="BJ31" s="231"/>
      <c r="BK31" s="231"/>
      <c r="BL31" s="231"/>
      <c r="BM31" s="231"/>
      <c r="BN31" s="231"/>
      <c r="BO31" s="231"/>
      <c r="BP31" s="231"/>
      <c r="BQ31" s="80"/>
      <c r="BT31" s="239"/>
      <c r="BV31" s="239"/>
      <c r="BX31" s="239"/>
    </row>
    <row r="32" spans="1:76" ht="8.25" customHeight="1">
      <c r="A32" s="85"/>
      <c r="B32" s="81"/>
      <c r="C32" s="230"/>
      <c r="D32" s="230"/>
      <c r="E32" s="230"/>
      <c r="F32" s="82"/>
      <c r="G32" s="83"/>
      <c r="H32" s="232"/>
      <c r="I32" s="232"/>
      <c r="J32" s="232"/>
      <c r="K32" s="232"/>
      <c r="L32" s="232"/>
      <c r="M32" s="232"/>
      <c r="N32" s="232"/>
      <c r="O32" s="232"/>
      <c r="P32" s="232"/>
      <c r="Q32" s="232"/>
      <c r="R32" s="232"/>
      <c r="S32" s="232"/>
      <c r="T32" s="232"/>
      <c r="U32" s="232"/>
      <c r="V32" s="232"/>
      <c r="W32" s="84"/>
      <c r="Y32" s="81"/>
      <c r="Z32" s="230"/>
      <c r="AA32" s="230"/>
      <c r="AB32" s="230"/>
      <c r="AC32" s="82"/>
      <c r="AD32" s="83"/>
      <c r="AE32" s="232"/>
      <c r="AF32" s="232"/>
      <c r="AG32" s="232"/>
      <c r="AH32" s="232"/>
      <c r="AI32" s="232"/>
      <c r="AJ32" s="232"/>
      <c r="AK32" s="232"/>
      <c r="AL32" s="232"/>
      <c r="AM32" s="232"/>
      <c r="AN32" s="232"/>
      <c r="AO32" s="232"/>
      <c r="AP32" s="232"/>
      <c r="AQ32" s="232"/>
      <c r="AR32" s="232"/>
      <c r="AS32" s="232"/>
      <c r="AT32" s="84"/>
      <c r="AV32" s="81"/>
      <c r="AW32" s="230"/>
      <c r="AX32" s="230"/>
      <c r="AY32" s="230"/>
      <c r="AZ32" s="82"/>
      <c r="BA32" s="83"/>
      <c r="BB32" s="232"/>
      <c r="BC32" s="232"/>
      <c r="BD32" s="232"/>
      <c r="BE32" s="232"/>
      <c r="BF32" s="232"/>
      <c r="BG32" s="232"/>
      <c r="BH32" s="232"/>
      <c r="BI32" s="232"/>
      <c r="BJ32" s="232"/>
      <c r="BK32" s="232"/>
      <c r="BL32" s="232"/>
      <c r="BM32" s="232"/>
      <c r="BN32" s="232"/>
      <c r="BO32" s="232"/>
      <c r="BP32" s="232"/>
      <c r="BQ32" s="84"/>
      <c r="BT32" s="239"/>
      <c r="BV32" s="239"/>
      <c r="BX32" s="239"/>
    </row>
    <row r="33" spans="1:76" ht="8.25" customHeight="1">
      <c r="A33" s="85"/>
      <c r="B33" s="77"/>
      <c r="C33" s="229" t="str">
        <f ca="1">IF(BT33="","",IFERROR(OFFSET(入力シート!$B$8,MATCH(チーム構成表!BT33,入力シート!$B$9:$B$22,0),2),""))</f>
        <v/>
      </c>
      <c r="D33" s="229"/>
      <c r="E33" s="229"/>
      <c r="F33" s="78"/>
      <c r="G33" s="79"/>
      <c r="H33" s="231" t="str">
        <f ca="1">IF(BT33="","",IFERROR(OFFSET(入力シート!$B$8,MATCH(チーム構成表!BT33,入力シート!$B$9:$B$22,0),7),""))</f>
        <v/>
      </c>
      <c r="I33" s="231"/>
      <c r="J33" s="231"/>
      <c r="K33" s="231"/>
      <c r="L33" s="231"/>
      <c r="M33" s="231"/>
      <c r="N33" s="231"/>
      <c r="O33" s="231"/>
      <c r="P33" s="231"/>
      <c r="Q33" s="231"/>
      <c r="R33" s="231"/>
      <c r="S33" s="231"/>
      <c r="T33" s="231"/>
      <c r="U33" s="231"/>
      <c r="V33" s="231"/>
      <c r="W33" s="80"/>
      <c r="Y33" s="77"/>
      <c r="Z33" s="229" t="str">
        <f ca="1">IF(BV33="","",IFERROR(OFFSET(入力シート!$B$8,MATCH(チーム構成表!BV33,入力シート!$B$9:$B$22,0),2),""))</f>
        <v/>
      </c>
      <c r="AA33" s="229"/>
      <c r="AB33" s="229"/>
      <c r="AC33" s="78"/>
      <c r="AD33" s="79"/>
      <c r="AE33" s="231" t="str">
        <f ca="1">IF(BV33="","",IFERROR(OFFSET(入力シート!$B$8,MATCH(チーム構成表!BV33,入力シート!$B$9:$B$22,0),7),""))</f>
        <v/>
      </c>
      <c r="AF33" s="231"/>
      <c r="AG33" s="231"/>
      <c r="AH33" s="231"/>
      <c r="AI33" s="231"/>
      <c r="AJ33" s="231"/>
      <c r="AK33" s="231"/>
      <c r="AL33" s="231"/>
      <c r="AM33" s="231"/>
      <c r="AN33" s="231"/>
      <c r="AO33" s="231"/>
      <c r="AP33" s="231"/>
      <c r="AQ33" s="231"/>
      <c r="AR33" s="231"/>
      <c r="AS33" s="231"/>
      <c r="AT33" s="80"/>
      <c r="AV33" s="77"/>
      <c r="AW33" s="229" t="str">
        <f ca="1">IF(BX33="","",IFERROR(OFFSET(入力シート!$B$8,MATCH(チーム構成表!BX33,入力シート!$B$9:$B$22,0),2),""))</f>
        <v/>
      </c>
      <c r="AX33" s="229"/>
      <c r="AY33" s="229"/>
      <c r="AZ33" s="78"/>
      <c r="BA33" s="79"/>
      <c r="BB33" s="231" t="str">
        <f ca="1">IF(BX33="","",IFERROR(OFFSET(入力シート!$B$8,MATCH(チーム構成表!BX33,入力シート!$B$9:$B$22,0),7),""))</f>
        <v/>
      </c>
      <c r="BC33" s="231"/>
      <c r="BD33" s="231"/>
      <c r="BE33" s="231"/>
      <c r="BF33" s="231"/>
      <c r="BG33" s="231"/>
      <c r="BH33" s="231"/>
      <c r="BI33" s="231"/>
      <c r="BJ33" s="231"/>
      <c r="BK33" s="231"/>
      <c r="BL33" s="231"/>
      <c r="BM33" s="231"/>
      <c r="BN33" s="231"/>
      <c r="BO33" s="231"/>
      <c r="BP33" s="231"/>
      <c r="BQ33" s="80"/>
      <c r="BT33" s="239"/>
      <c r="BV33" s="239"/>
      <c r="BX33" s="239"/>
    </row>
    <row r="34" spans="1:76" ht="8.25" customHeight="1">
      <c r="A34" s="85"/>
      <c r="B34" s="81"/>
      <c r="C34" s="230"/>
      <c r="D34" s="230"/>
      <c r="E34" s="230"/>
      <c r="F34" s="82"/>
      <c r="G34" s="83"/>
      <c r="H34" s="232"/>
      <c r="I34" s="232"/>
      <c r="J34" s="232"/>
      <c r="K34" s="232"/>
      <c r="L34" s="232"/>
      <c r="M34" s="232"/>
      <c r="N34" s="232"/>
      <c r="O34" s="232"/>
      <c r="P34" s="232"/>
      <c r="Q34" s="232"/>
      <c r="R34" s="232"/>
      <c r="S34" s="232"/>
      <c r="T34" s="232"/>
      <c r="U34" s="232"/>
      <c r="V34" s="232"/>
      <c r="W34" s="84"/>
      <c r="Y34" s="81"/>
      <c r="Z34" s="230"/>
      <c r="AA34" s="230"/>
      <c r="AB34" s="230"/>
      <c r="AC34" s="82"/>
      <c r="AD34" s="83"/>
      <c r="AE34" s="232"/>
      <c r="AF34" s="232"/>
      <c r="AG34" s="232"/>
      <c r="AH34" s="232"/>
      <c r="AI34" s="232"/>
      <c r="AJ34" s="232"/>
      <c r="AK34" s="232"/>
      <c r="AL34" s="232"/>
      <c r="AM34" s="232"/>
      <c r="AN34" s="232"/>
      <c r="AO34" s="232"/>
      <c r="AP34" s="232"/>
      <c r="AQ34" s="232"/>
      <c r="AR34" s="232"/>
      <c r="AS34" s="232"/>
      <c r="AT34" s="84"/>
      <c r="AV34" s="81"/>
      <c r="AW34" s="230"/>
      <c r="AX34" s="230"/>
      <c r="AY34" s="230"/>
      <c r="AZ34" s="82"/>
      <c r="BA34" s="83"/>
      <c r="BB34" s="232"/>
      <c r="BC34" s="232"/>
      <c r="BD34" s="232"/>
      <c r="BE34" s="232"/>
      <c r="BF34" s="232"/>
      <c r="BG34" s="232"/>
      <c r="BH34" s="232"/>
      <c r="BI34" s="232"/>
      <c r="BJ34" s="232"/>
      <c r="BK34" s="232"/>
      <c r="BL34" s="232"/>
      <c r="BM34" s="232"/>
      <c r="BN34" s="232"/>
      <c r="BO34" s="232"/>
      <c r="BP34" s="232"/>
      <c r="BQ34" s="84"/>
      <c r="BT34" s="239"/>
      <c r="BV34" s="239"/>
      <c r="BX34" s="239"/>
    </row>
    <row r="35" spans="1:76" ht="8.25" customHeight="1">
      <c r="A35" s="85"/>
      <c r="B35" s="77"/>
      <c r="C35" s="229" t="str">
        <f ca="1">IF(BT35="","",IFERROR(OFFSET(入力シート!$B$8,MATCH(チーム構成表!BT35,入力シート!$B$9:$B$22,0),2),""))</f>
        <v/>
      </c>
      <c r="D35" s="229"/>
      <c r="E35" s="229"/>
      <c r="F35" s="78"/>
      <c r="G35" s="79"/>
      <c r="H35" s="231" t="str">
        <f ca="1">IF(BT35="","",IFERROR(OFFSET(入力シート!$B$8,MATCH(チーム構成表!BT35,入力シート!$B$9:$B$22,0),7),""))</f>
        <v/>
      </c>
      <c r="I35" s="231"/>
      <c r="J35" s="231"/>
      <c r="K35" s="231"/>
      <c r="L35" s="231"/>
      <c r="M35" s="231"/>
      <c r="N35" s="231"/>
      <c r="O35" s="231"/>
      <c r="P35" s="231"/>
      <c r="Q35" s="231"/>
      <c r="R35" s="231"/>
      <c r="S35" s="231"/>
      <c r="T35" s="231"/>
      <c r="U35" s="231"/>
      <c r="V35" s="231"/>
      <c r="W35" s="80"/>
      <c r="Y35" s="77"/>
      <c r="Z35" s="229" t="str">
        <f ca="1">IF(BV35="","",IFERROR(OFFSET(入力シート!$B$8,MATCH(チーム構成表!BV35,入力シート!$B$9:$B$22,0),2),""))</f>
        <v/>
      </c>
      <c r="AA35" s="229"/>
      <c r="AB35" s="229"/>
      <c r="AC35" s="78"/>
      <c r="AD35" s="79"/>
      <c r="AE35" s="231" t="str">
        <f ca="1">IF(BV35="","",IFERROR(OFFSET(入力シート!$B$8,MATCH(チーム構成表!BV35,入力シート!$B$9:$B$22,0),7),""))</f>
        <v/>
      </c>
      <c r="AF35" s="231"/>
      <c r="AG35" s="231"/>
      <c r="AH35" s="231"/>
      <c r="AI35" s="231"/>
      <c r="AJ35" s="231"/>
      <c r="AK35" s="231"/>
      <c r="AL35" s="231"/>
      <c r="AM35" s="231"/>
      <c r="AN35" s="231"/>
      <c r="AO35" s="231"/>
      <c r="AP35" s="231"/>
      <c r="AQ35" s="231"/>
      <c r="AR35" s="231"/>
      <c r="AS35" s="231"/>
      <c r="AT35" s="80"/>
      <c r="AV35" s="77"/>
      <c r="AW35" s="229" t="str">
        <f ca="1">IF(BX35="","",IFERROR(OFFSET(入力シート!$B$8,MATCH(チーム構成表!BX35,入力シート!$B$9:$B$22,0),2),""))</f>
        <v/>
      </c>
      <c r="AX35" s="229"/>
      <c r="AY35" s="229"/>
      <c r="AZ35" s="78"/>
      <c r="BA35" s="79"/>
      <c r="BB35" s="231" t="str">
        <f ca="1">IF(BX35="","",IFERROR(OFFSET(入力シート!$B$8,MATCH(チーム構成表!BX35,入力シート!$B$9:$B$22,0),7),""))</f>
        <v/>
      </c>
      <c r="BC35" s="231"/>
      <c r="BD35" s="231"/>
      <c r="BE35" s="231"/>
      <c r="BF35" s="231"/>
      <c r="BG35" s="231"/>
      <c r="BH35" s="231"/>
      <c r="BI35" s="231"/>
      <c r="BJ35" s="231"/>
      <c r="BK35" s="231"/>
      <c r="BL35" s="231"/>
      <c r="BM35" s="231"/>
      <c r="BN35" s="231"/>
      <c r="BO35" s="231"/>
      <c r="BP35" s="231"/>
      <c r="BQ35" s="80"/>
      <c r="BT35" s="239"/>
      <c r="BV35" s="239"/>
      <c r="BX35" s="239"/>
    </row>
    <row r="36" spans="1:76" ht="8.25" customHeight="1">
      <c r="A36" s="85"/>
      <c r="B36" s="81"/>
      <c r="C36" s="230"/>
      <c r="D36" s="230"/>
      <c r="E36" s="230"/>
      <c r="F36" s="82"/>
      <c r="G36" s="83"/>
      <c r="H36" s="232"/>
      <c r="I36" s="232"/>
      <c r="J36" s="232"/>
      <c r="K36" s="232"/>
      <c r="L36" s="232"/>
      <c r="M36" s="232"/>
      <c r="N36" s="232"/>
      <c r="O36" s="232"/>
      <c r="P36" s="232"/>
      <c r="Q36" s="232"/>
      <c r="R36" s="232"/>
      <c r="S36" s="232"/>
      <c r="T36" s="232"/>
      <c r="U36" s="232"/>
      <c r="V36" s="232"/>
      <c r="W36" s="84"/>
      <c r="Y36" s="81"/>
      <c r="Z36" s="230"/>
      <c r="AA36" s="230"/>
      <c r="AB36" s="230"/>
      <c r="AC36" s="82"/>
      <c r="AD36" s="83"/>
      <c r="AE36" s="232"/>
      <c r="AF36" s="232"/>
      <c r="AG36" s="232"/>
      <c r="AH36" s="232"/>
      <c r="AI36" s="232"/>
      <c r="AJ36" s="232"/>
      <c r="AK36" s="232"/>
      <c r="AL36" s="232"/>
      <c r="AM36" s="232"/>
      <c r="AN36" s="232"/>
      <c r="AO36" s="232"/>
      <c r="AP36" s="232"/>
      <c r="AQ36" s="232"/>
      <c r="AR36" s="232"/>
      <c r="AS36" s="232"/>
      <c r="AT36" s="84"/>
      <c r="AV36" s="81"/>
      <c r="AW36" s="230"/>
      <c r="AX36" s="230"/>
      <c r="AY36" s="230"/>
      <c r="AZ36" s="82"/>
      <c r="BA36" s="83"/>
      <c r="BB36" s="232"/>
      <c r="BC36" s="232"/>
      <c r="BD36" s="232"/>
      <c r="BE36" s="232"/>
      <c r="BF36" s="232"/>
      <c r="BG36" s="232"/>
      <c r="BH36" s="232"/>
      <c r="BI36" s="232"/>
      <c r="BJ36" s="232"/>
      <c r="BK36" s="232"/>
      <c r="BL36" s="232"/>
      <c r="BM36" s="232"/>
      <c r="BN36" s="232"/>
      <c r="BO36" s="232"/>
      <c r="BP36" s="232"/>
      <c r="BQ36" s="84"/>
      <c r="BT36" s="239"/>
      <c r="BV36" s="239"/>
      <c r="BX36" s="239"/>
    </row>
    <row r="37" spans="1:76" ht="8.25" customHeight="1">
      <c r="A37" s="85"/>
      <c r="B37" s="77"/>
      <c r="C37" s="229" t="str">
        <f ca="1">IF(BT37="","",IFERROR(OFFSET(入力シート!$B$8,MATCH(チーム構成表!BT37,入力シート!$B$9:$B$22,0),2),""))</f>
        <v/>
      </c>
      <c r="D37" s="229"/>
      <c r="E37" s="229"/>
      <c r="F37" s="78"/>
      <c r="G37" s="79"/>
      <c r="H37" s="231" t="str">
        <f ca="1">IF(BT37="","",IFERROR(OFFSET(入力シート!$B$8,MATCH(チーム構成表!BT37,入力シート!$B$9:$B$22,0),7),""))</f>
        <v/>
      </c>
      <c r="I37" s="231"/>
      <c r="J37" s="231"/>
      <c r="K37" s="231"/>
      <c r="L37" s="231"/>
      <c r="M37" s="231"/>
      <c r="N37" s="231"/>
      <c r="O37" s="231"/>
      <c r="P37" s="231"/>
      <c r="Q37" s="231"/>
      <c r="R37" s="231"/>
      <c r="S37" s="231"/>
      <c r="T37" s="231"/>
      <c r="U37" s="231"/>
      <c r="V37" s="231"/>
      <c r="W37" s="80"/>
      <c r="Y37" s="77"/>
      <c r="Z37" s="229" t="str">
        <f ca="1">IF(BV37="","",IFERROR(OFFSET(入力シート!$B$8,MATCH(チーム構成表!BV37,入力シート!$B$9:$B$22,0),2),""))</f>
        <v/>
      </c>
      <c r="AA37" s="229"/>
      <c r="AB37" s="229"/>
      <c r="AC37" s="78"/>
      <c r="AD37" s="79"/>
      <c r="AE37" s="231" t="str">
        <f ca="1">IF(BV37="","",IFERROR(OFFSET(入力シート!$B$8,MATCH(チーム構成表!BV37,入力シート!$B$9:$B$22,0),7),""))</f>
        <v/>
      </c>
      <c r="AF37" s="231"/>
      <c r="AG37" s="231"/>
      <c r="AH37" s="231"/>
      <c r="AI37" s="231"/>
      <c r="AJ37" s="231"/>
      <c r="AK37" s="231"/>
      <c r="AL37" s="231"/>
      <c r="AM37" s="231"/>
      <c r="AN37" s="231"/>
      <c r="AO37" s="231"/>
      <c r="AP37" s="231"/>
      <c r="AQ37" s="231"/>
      <c r="AR37" s="231"/>
      <c r="AS37" s="231"/>
      <c r="AT37" s="80"/>
      <c r="AV37" s="77"/>
      <c r="AW37" s="229" t="str">
        <f ca="1">IF(BX37="","",IFERROR(OFFSET(入力シート!$B$8,MATCH(チーム構成表!BX37,入力シート!$B$9:$B$22,0),2),""))</f>
        <v/>
      </c>
      <c r="AX37" s="229"/>
      <c r="AY37" s="229"/>
      <c r="AZ37" s="78"/>
      <c r="BA37" s="79"/>
      <c r="BB37" s="231" t="str">
        <f ca="1">IF(BX37="","",IFERROR(OFFSET(入力シート!$B$8,MATCH(チーム構成表!BX37,入力シート!$B$9:$B$22,0),7),""))</f>
        <v/>
      </c>
      <c r="BC37" s="231"/>
      <c r="BD37" s="231"/>
      <c r="BE37" s="231"/>
      <c r="BF37" s="231"/>
      <c r="BG37" s="231"/>
      <c r="BH37" s="231"/>
      <c r="BI37" s="231"/>
      <c r="BJ37" s="231"/>
      <c r="BK37" s="231"/>
      <c r="BL37" s="231"/>
      <c r="BM37" s="231"/>
      <c r="BN37" s="231"/>
      <c r="BO37" s="231"/>
      <c r="BP37" s="231"/>
      <c r="BQ37" s="80"/>
      <c r="BT37" s="239"/>
      <c r="BV37" s="239"/>
      <c r="BX37" s="239"/>
    </row>
    <row r="38" spans="1:76" ht="8.25" customHeight="1">
      <c r="A38" s="85"/>
      <c r="B38" s="81"/>
      <c r="C38" s="230"/>
      <c r="D38" s="230"/>
      <c r="E38" s="230"/>
      <c r="F38" s="82"/>
      <c r="G38" s="83"/>
      <c r="H38" s="232"/>
      <c r="I38" s="232"/>
      <c r="J38" s="232"/>
      <c r="K38" s="232"/>
      <c r="L38" s="232"/>
      <c r="M38" s="232"/>
      <c r="N38" s="232"/>
      <c r="O38" s="232"/>
      <c r="P38" s="232"/>
      <c r="Q38" s="232"/>
      <c r="R38" s="232"/>
      <c r="S38" s="232"/>
      <c r="T38" s="232"/>
      <c r="U38" s="232"/>
      <c r="V38" s="232"/>
      <c r="W38" s="84"/>
      <c r="Y38" s="81"/>
      <c r="Z38" s="230"/>
      <c r="AA38" s="230"/>
      <c r="AB38" s="230"/>
      <c r="AC38" s="82"/>
      <c r="AD38" s="83"/>
      <c r="AE38" s="232"/>
      <c r="AF38" s="232"/>
      <c r="AG38" s="232"/>
      <c r="AH38" s="232"/>
      <c r="AI38" s="232"/>
      <c r="AJ38" s="232"/>
      <c r="AK38" s="232"/>
      <c r="AL38" s="232"/>
      <c r="AM38" s="232"/>
      <c r="AN38" s="232"/>
      <c r="AO38" s="232"/>
      <c r="AP38" s="232"/>
      <c r="AQ38" s="232"/>
      <c r="AR38" s="232"/>
      <c r="AS38" s="232"/>
      <c r="AT38" s="84"/>
      <c r="AV38" s="81"/>
      <c r="AW38" s="230"/>
      <c r="AX38" s="230"/>
      <c r="AY38" s="230"/>
      <c r="AZ38" s="82"/>
      <c r="BA38" s="83"/>
      <c r="BB38" s="232"/>
      <c r="BC38" s="232"/>
      <c r="BD38" s="232"/>
      <c r="BE38" s="232"/>
      <c r="BF38" s="232"/>
      <c r="BG38" s="232"/>
      <c r="BH38" s="232"/>
      <c r="BI38" s="232"/>
      <c r="BJ38" s="232"/>
      <c r="BK38" s="232"/>
      <c r="BL38" s="232"/>
      <c r="BM38" s="232"/>
      <c r="BN38" s="232"/>
      <c r="BO38" s="232"/>
      <c r="BP38" s="232"/>
      <c r="BQ38" s="84"/>
      <c r="BT38" s="239"/>
      <c r="BV38" s="239"/>
      <c r="BX38" s="239"/>
    </row>
    <row r="39" spans="1:76" ht="8.25" customHeight="1">
      <c r="A39" s="85"/>
      <c r="B39" s="233" t="s">
        <v>130</v>
      </c>
      <c r="C39" s="214"/>
      <c r="D39" s="214"/>
      <c r="E39" s="214"/>
      <c r="F39" s="214"/>
      <c r="G39" s="214"/>
      <c r="H39" s="214"/>
      <c r="I39" s="214"/>
      <c r="J39" s="214"/>
      <c r="K39" s="214"/>
      <c r="L39" s="214"/>
      <c r="M39" s="214"/>
      <c r="N39" s="214"/>
      <c r="O39" s="214"/>
      <c r="P39" s="214"/>
      <c r="Q39" s="214"/>
      <c r="R39" s="214"/>
      <c r="S39" s="214"/>
      <c r="T39" s="214"/>
      <c r="U39" s="214"/>
      <c r="V39" s="214"/>
      <c r="W39" s="215"/>
      <c r="Y39" s="233" t="s">
        <v>130</v>
      </c>
      <c r="Z39" s="214"/>
      <c r="AA39" s="214"/>
      <c r="AB39" s="214"/>
      <c r="AC39" s="214"/>
      <c r="AD39" s="214"/>
      <c r="AE39" s="214"/>
      <c r="AF39" s="214"/>
      <c r="AG39" s="214"/>
      <c r="AH39" s="214"/>
      <c r="AI39" s="214"/>
      <c r="AJ39" s="214"/>
      <c r="AK39" s="214"/>
      <c r="AL39" s="214"/>
      <c r="AM39" s="214"/>
      <c r="AN39" s="214"/>
      <c r="AO39" s="214"/>
      <c r="AP39" s="214"/>
      <c r="AQ39" s="214"/>
      <c r="AR39" s="214"/>
      <c r="AS39" s="214"/>
      <c r="AT39" s="215"/>
      <c r="AV39" s="233" t="s">
        <v>130</v>
      </c>
      <c r="AW39" s="214"/>
      <c r="AX39" s="214"/>
      <c r="AY39" s="214"/>
      <c r="AZ39" s="214"/>
      <c r="BA39" s="214"/>
      <c r="BB39" s="214"/>
      <c r="BC39" s="214"/>
      <c r="BD39" s="214"/>
      <c r="BE39" s="214"/>
      <c r="BF39" s="214"/>
      <c r="BG39" s="214"/>
      <c r="BH39" s="214"/>
      <c r="BI39" s="214"/>
      <c r="BJ39" s="214"/>
      <c r="BK39" s="214"/>
      <c r="BL39" s="214"/>
      <c r="BM39" s="214"/>
      <c r="BN39" s="214"/>
      <c r="BO39" s="214"/>
      <c r="BP39" s="214"/>
      <c r="BQ39" s="215"/>
      <c r="BR39" s="126"/>
    </row>
    <row r="40" spans="1:76" ht="8.25" customHeight="1">
      <c r="A40" s="85"/>
      <c r="B40" s="234"/>
      <c r="C40" s="220"/>
      <c r="D40" s="220"/>
      <c r="E40" s="220"/>
      <c r="F40" s="220"/>
      <c r="G40" s="220"/>
      <c r="H40" s="220"/>
      <c r="I40" s="220"/>
      <c r="J40" s="220"/>
      <c r="K40" s="220"/>
      <c r="L40" s="220"/>
      <c r="M40" s="220"/>
      <c r="N40" s="220"/>
      <c r="O40" s="220"/>
      <c r="P40" s="220"/>
      <c r="Q40" s="220"/>
      <c r="R40" s="220"/>
      <c r="S40" s="220"/>
      <c r="T40" s="220"/>
      <c r="U40" s="220"/>
      <c r="V40" s="220"/>
      <c r="W40" s="221"/>
      <c r="Y40" s="234"/>
      <c r="Z40" s="220"/>
      <c r="AA40" s="220"/>
      <c r="AB40" s="220"/>
      <c r="AC40" s="220"/>
      <c r="AD40" s="220"/>
      <c r="AE40" s="220"/>
      <c r="AF40" s="220"/>
      <c r="AG40" s="220"/>
      <c r="AH40" s="220"/>
      <c r="AI40" s="220"/>
      <c r="AJ40" s="220"/>
      <c r="AK40" s="220"/>
      <c r="AL40" s="220"/>
      <c r="AM40" s="220"/>
      <c r="AN40" s="220"/>
      <c r="AO40" s="220"/>
      <c r="AP40" s="220"/>
      <c r="AQ40" s="220"/>
      <c r="AR40" s="220"/>
      <c r="AS40" s="220"/>
      <c r="AT40" s="221"/>
      <c r="AV40" s="234"/>
      <c r="AW40" s="220"/>
      <c r="AX40" s="220"/>
      <c r="AY40" s="220"/>
      <c r="AZ40" s="220"/>
      <c r="BA40" s="220"/>
      <c r="BB40" s="220"/>
      <c r="BC40" s="220"/>
      <c r="BD40" s="220"/>
      <c r="BE40" s="220"/>
      <c r="BF40" s="220"/>
      <c r="BG40" s="220"/>
      <c r="BH40" s="220"/>
      <c r="BI40" s="220"/>
      <c r="BJ40" s="220"/>
      <c r="BK40" s="220"/>
      <c r="BL40" s="220"/>
      <c r="BM40" s="220"/>
      <c r="BN40" s="220"/>
      <c r="BO40" s="220"/>
      <c r="BP40" s="220"/>
      <c r="BQ40" s="221"/>
      <c r="BR40" s="126"/>
    </row>
    <row r="41" spans="1:76" ht="8.25" customHeight="1">
      <c r="A41" s="86"/>
      <c r="B41" s="77"/>
      <c r="C41" s="229" t="str">
        <f ca="1">IF(BT41="","",IFERROR(OFFSET(入力シート!$B$8,MATCH(チーム構成表!BT41,入力シート!$B$9:$B$22,0),2),""))</f>
        <v/>
      </c>
      <c r="D41" s="229"/>
      <c r="E41" s="229"/>
      <c r="F41" s="78"/>
      <c r="G41" s="87"/>
      <c r="H41" s="231" t="str">
        <f ca="1">IF(BT41="","",IFERROR(OFFSET(入力シート!$B$8,MATCH(チーム構成表!BT41,入力シート!$B$9:$B$22,0),7),""))</f>
        <v/>
      </c>
      <c r="I41" s="231"/>
      <c r="J41" s="231"/>
      <c r="K41" s="231"/>
      <c r="L41" s="231"/>
      <c r="M41" s="231"/>
      <c r="N41" s="231"/>
      <c r="O41" s="231"/>
      <c r="P41" s="231"/>
      <c r="Q41" s="231"/>
      <c r="R41" s="231"/>
      <c r="S41" s="231"/>
      <c r="T41" s="231"/>
      <c r="U41" s="231"/>
      <c r="V41" s="231"/>
      <c r="W41" s="80"/>
      <c r="Y41" s="77"/>
      <c r="Z41" s="229" t="str">
        <f ca="1">IF(BV41="","",IFERROR(OFFSET(入力シート!$B$8,MATCH(チーム構成表!BV41,入力シート!$B$9:$B$22,0),2),""))</f>
        <v/>
      </c>
      <c r="AA41" s="229"/>
      <c r="AB41" s="229"/>
      <c r="AC41" s="78"/>
      <c r="AD41" s="87"/>
      <c r="AE41" s="231" t="str">
        <f ca="1">IF(BV41="","",IFERROR(OFFSET(入力シート!$B$8,MATCH(チーム構成表!BV41,入力シート!$B$9:$B$22,0),7),""))</f>
        <v/>
      </c>
      <c r="AF41" s="231"/>
      <c r="AG41" s="231"/>
      <c r="AH41" s="231"/>
      <c r="AI41" s="231"/>
      <c r="AJ41" s="231"/>
      <c r="AK41" s="231"/>
      <c r="AL41" s="231"/>
      <c r="AM41" s="231"/>
      <c r="AN41" s="231"/>
      <c r="AO41" s="231"/>
      <c r="AP41" s="231"/>
      <c r="AQ41" s="231"/>
      <c r="AR41" s="231"/>
      <c r="AS41" s="231"/>
      <c r="AT41" s="80"/>
      <c r="AV41" s="77"/>
      <c r="AW41" s="229" t="str">
        <f ca="1">IF(BX41="","",IFERROR(OFFSET(入力シート!$B$8,MATCH(チーム構成表!BX41,入力シート!$B$9:$B$22,0),2),""))</f>
        <v/>
      </c>
      <c r="AX41" s="229"/>
      <c r="AY41" s="229"/>
      <c r="AZ41" s="78"/>
      <c r="BA41" s="87"/>
      <c r="BB41" s="231" t="str">
        <f ca="1">IF(BX41="","",IFERROR(OFFSET(入力シート!$B$8,MATCH(チーム構成表!BX41,入力シート!$B$9:$B$22,0),7),""))</f>
        <v/>
      </c>
      <c r="BC41" s="231"/>
      <c r="BD41" s="231"/>
      <c r="BE41" s="231"/>
      <c r="BF41" s="231"/>
      <c r="BG41" s="231"/>
      <c r="BH41" s="231"/>
      <c r="BI41" s="231"/>
      <c r="BJ41" s="231"/>
      <c r="BK41" s="231"/>
      <c r="BL41" s="231"/>
      <c r="BM41" s="231"/>
      <c r="BN41" s="231"/>
      <c r="BO41" s="231"/>
      <c r="BP41" s="231"/>
      <c r="BQ41" s="80"/>
      <c r="BT41" s="239"/>
      <c r="BV41" s="239"/>
      <c r="BX41" s="239"/>
    </row>
    <row r="42" spans="1:76" ht="8.25" customHeight="1">
      <c r="A42" s="86"/>
      <c r="B42" s="81"/>
      <c r="C42" s="230"/>
      <c r="D42" s="230"/>
      <c r="E42" s="230"/>
      <c r="F42" s="88"/>
      <c r="G42" s="89"/>
      <c r="H42" s="232"/>
      <c r="I42" s="232"/>
      <c r="J42" s="232"/>
      <c r="K42" s="232"/>
      <c r="L42" s="232"/>
      <c r="M42" s="232"/>
      <c r="N42" s="232"/>
      <c r="O42" s="232"/>
      <c r="P42" s="232"/>
      <c r="Q42" s="232"/>
      <c r="R42" s="232"/>
      <c r="S42" s="232"/>
      <c r="T42" s="232"/>
      <c r="U42" s="232"/>
      <c r="V42" s="232"/>
      <c r="W42" s="84"/>
      <c r="Y42" s="81"/>
      <c r="Z42" s="230"/>
      <c r="AA42" s="230"/>
      <c r="AB42" s="230"/>
      <c r="AC42" s="88"/>
      <c r="AD42" s="89"/>
      <c r="AE42" s="232"/>
      <c r="AF42" s="232"/>
      <c r="AG42" s="232"/>
      <c r="AH42" s="232"/>
      <c r="AI42" s="232"/>
      <c r="AJ42" s="232"/>
      <c r="AK42" s="232"/>
      <c r="AL42" s="232"/>
      <c r="AM42" s="232"/>
      <c r="AN42" s="232"/>
      <c r="AO42" s="232"/>
      <c r="AP42" s="232"/>
      <c r="AQ42" s="232"/>
      <c r="AR42" s="232"/>
      <c r="AS42" s="232"/>
      <c r="AT42" s="84"/>
      <c r="AV42" s="81"/>
      <c r="AW42" s="230"/>
      <c r="AX42" s="230"/>
      <c r="AY42" s="230"/>
      <c r="AZ42" s="88"/>
      <c r="BA42" s="89"/>
      <c r="BB42" s="232"/>
      <c r="BC42" s="232"/>
      <c r="BD42" s="232"/>
      <c r="BE42" s="232"/>
      <c r="BF42" s="232"/>
      <c r="BG42" s="232"/>
      <c r="BH42" s="232"/>
      <c r="BI42" s="232"/>
      <c r="BJ42" s="232"/>
      <c r="BK42" s="232"/>
      <c r="BL42" s="232"/>
      <c r="BM42" s="232"/>
      <c r="BN42" s="232"/>
      <c r="BO42" s="232"/>
      <c r="BP42" s="232"/>
      <c r="BQ42" s="84"/>
      <c r="BT42" s="239"/>
      <c r="BV42" s="239"/>
      <c r="BX42" s="239"/>
    </row>
    <row r="43" spans="1:76" ht="8.25" customHeight="1">
      <c r="A43" s="86"/>
      <c r="B43" s="90"/>
      <c r="C43" s="229" t="str">
        <f ca="1">IF(BT43="","",IFERROR(OFFSET(入力シート!$B$8,MATCH(チーム構成表!BT43,入力シート!$B$9:$B$22,0),2),""))</f>
        <v/>
      </c>
      <c r="D43" s="229"/>
      <c r="E43" s="229"/>
      <c r="F43" s="91"/>
      <c r="G43" s="87"/>
      <c r="H43" s="231" t="str">
        <f ca="1">IF(BT43="","",IFERROR(OFFSET(入力シート!$B$8,MATCH(チーム構成表!BT43,入力シート!$B$9:$B$22,0),7),""))</f>
        <v/>
      </c>
      <c r="I43" s="231"/>
      <c r="J43" s="231"/>
      <c r="K43" s="231"/>
      <c r="L43" s="231"/>
      <c r="M43" s="231"/>
      <c r="N43" s="231"/>
      <c r="O43" s="231"/>
      <c r="P43" s="231"/>
      <c r="Q43" s="231"/>
      <c r="R43" s="231"/>
      <c r="S43" s="231"/>
      <c r="T43" s="231"/>
      <c r="U43" s="231"/>
      <c r="V43" s="231"/>
      <c r="W43" s="80"/>
      <c r="Y43" s="90"/>
      <c r="Z43" s="229" t="str">
        <f ca="1">IF(BV43="","",IFERROR(OFFSET(入力シート!$B$8,MATCH(チーム構成表!BV43,入力シート!$B$9:$B$22,0),2),""))</f>
        <v/>
      </c>
      <c r="AA43" s="229"/>
      <c r="AB43" s="229"/>
      <c r="AC43" s="91"/>
      <c r="AD43" s="87"/>
      <c r="AE43" s="231" t="str">
        <f ca="1">IF(BV43="","",IFERROR(OFFSET(入力シート!$B$8,MATCH(チーム構成表!BV43,入力シート!$B$9:$B$22,0),7),""))</f>
        <v/>
      </c>
      <c r="AF43" s="231"/>
      <c r="AG43" s="231"/>
      <c r="AH43" s="231"/>
      <c r="AI43" s="231"/>
      <c r="AJ43" s="231"/>
      <c r="AK43" s="231"/>
      <c r="AL43" s="231"/>
      <c r="AM43" s="231"/>
      <c r="AN43" s="231"/>
      <c r="AO43" s="231"/>
      <c r="AP43" s="231"/>
      <c r="AQ43" s="231"/>
      <c r="AR43" s="231"/>
      <c r="AS43" s="231"/>
      <c r="AT43" s="80"/>
      <c r="AV43" s="90"/>
      <c r="AW43" s="229" t="str">
        <f ca="1">IF(BX43="","",IFERROR(OFFSET(入力シート!$B$8,MATCH(チーム構成表!BX43,入力シート!$B$9:$B$22,0),2),""))</f>
        <v/>
      </c>
      <c r="AX43" s="229"/>
      <c r="AY43" s="229"/>
      <c r="AZ43" s="91"/>
      <c r="BA43" s="87"/>
      <c r="BB43" s="231" t="str">
        <f ca="1">IF(BX43="","",IFERROR(OFFSET(入力シート!$B$8,MATCH(チーム構成表!BX43,入力シート!$B$9:$B$22,0),7),""))</f>
        <v/>
      </c>
      <c r="BC43" s="231"/>
      <c r="BD43" s="231"/>
      <c r="BE43" s="231"/>
      <c r="BF43" s="231"/>
      <c r="BG43" s="231"/>
      <c r="BH43" s="231"/>
      <c r="BI43" s="231"/>
      <c r="BJ43" s="231"/>
      <c r="BK43" s="231"/>
      <c r="BL43" s="231"/>
      <c r="BM43" s="231"/>
      <c r="BN43" s="231"/>
      <c r="BO43" s="231"/>
      <c r="BP43" s="231"/>
      <c r="BQ43" s="80"/>
      <c r="BT43" s="239"/>
      <c r="BV43" s="246"/>
      <c r="BX43" s="239"/>
    </row>
    <row r="44" spans="1:76" ht="8.25" customHeight="1">
      <c r="A44" s="86"/>
      <c r="B44" s="90"/>
      <c r="C44" s="230"/>
      <c r="D44" s="230"/>
      <c r="E44" s="230"/>
      <c r="F44" s="88"/>
      <c r="G44" s="89"/>
      <c r="H44" s="232"/>
      <c r="I44" s="232"/>
      <c r="J44" s="232"/>
      <c r="K44" s="232"/>
      <c r="L44" s="232"/>
      <c r="M44" s="232"/>
      <c r="N44" s="232"/>
      <c r="O44" s="232"/>
      <c r="P44" s="232"/>
      <c r="Q44" s="232"/>
      <c r="R44" s="232"/>
      <c r="S44" s="232"/>
      <c r="T44" s="232"/>
      <c r="U44" s="232"/>
      <c r="V44" s="232"/>
      <c r="W44" s="84"/>
      <c r="Y44" s="90"/>
      <c r="Z44" s="230"/>
      <c r="AA44" s="230"/>
      <c r="AB44" s="230"/>
      <c r="AC44" s="88"/>
      <c r="AD44" s="89"/>
      <c r="AE44" s="232"/>
      <c r="AF44" s="232"/>
      <c r="AG44" s="232"/>
      <c r="AH44" s="232"/>
      <c r="AI44" s="232"/>
      <c r="AJ44" s="232"/>
      <c r="AK44" s="232"/>
      <c r="AL44" s="232"/>
      <c r="AM44" s="232"/>
      <c r="AN44" s="232"/>
      <c r="AO44" s="232"/>
      <c r="AP44" s="232"/>
      <c r="AQ44" s="232"/>
      <c r="AR44" s="232"/>
      <c r="AS44" s="232"/>
      <c r="AT44" s="84"/>
      <c r="AV44" s="90"/>
      <c r="AW44" s="230"/>
      <c r="AX44" s="230"/>
      <c r="AY44" s="230"/>
      <c r="AZ44" s="88"/>
      <c r="BA44" s="89"/>
      <c r="BB44" s="232"/>
      <c r="BC44" s="232"/>
      <c r="BD44" s="232"/>
      <c r="BE44" s="232"/>
      <c r="BF44" s="232"/>
      <c r="BG44" s="232"/>
      <c r="BH44" s="232"/>
      <c r="BI44" s="232"/>
      <c r="BJ44" s="232"/>
      <c r="BK44" s="232"/>
      <c r="BL44" s="232"/>
      <c r="BM44" s="232"/>
      <c r="BN44" s="232"/>
      <c r="BO44" s="232"/>
      <c r="BP44" s="232"/>
      <c r="BQ44" s="84"/>
      <c r="BT44" s="239"/>
      <c r="BV44" s="246"/>
      <c r="BX44" s="239"/>
    </row>
    <row r="45" spans="1:76" ht="8.25" customHeight="1">
      <c r="A45" s="86"/>
      <c r="B45" s="92" t="s">
        <v>131</v>
      </c>
      <c r="C45" s="93"/>
      <c r="D45" s="93"/>
      <c r="E45" s="93"/>
      <c r="F45" s="93"/>
      <c r="G45" s="93"/>
      <c r="H45" s="93"/>
      <c r="I45" s="93"/>
      <c r="J45" s="93"/>
      <c r="K45" s="93"/>
      <c r="L45" s="93"/>
      <c r="M45" s="93"/>
      <c r="N45" s="93"/>
      <c r="O45" s="93"/>
      <c r="P45" s="93"/>
      <c r="Q45" s="93"/>
      <c r="R45" s="93"/>
      <c r="S45" s="93"/>
      <c r="T45" s="93"/>
      <c r="U45" s="93"/>
      <c r="V45" s="93"/>
      <c r="W45" s="94"/>
      <c r="Y45" s="92" t="s">
        <v>131</v>
      </c>
      <c r="Z45" s="93"/>
      <c r="AA45" s="93"/>
      <c r="AB45" s="93"/>
      <c r="AC45" s="93"/>
      <c r="AD45" s="93"/>
      <c r="AE45" s="93"/>
      <c r="AF45" s="93"/>
      <c r="AG45" s="93"/>
      <c r="AH45" s="93"/>
      <c r="AI45" s="93"/>
      <c r="AJ45" s="93"/>
      <c r="AK45" s="93"/>
      <c r="AL45" s="93"/>
      <c r="AM45" s="93"/>
      <c r="AN45" s="93"/>
      <c r="AO45" s="93"/>
      <c r="AP45" s="93"/>
      <c r="AQ45" s="93"/>
      <c r="AR45" s="93"/>
      <c r="AS45" s="93"/>
      <c r="AT45" s="94"/>
      <c r="AV45" s="92" t="s">
        <v>131</v>
      </c>
      <c r="AW45" s="93"/>
      <c r="AX45" s="93"/>
      <c r="AY45" s="93"/>
      <c r="AZ45" s="93"/>
      <c r="BA45" s="93"/>
      <c r="BB45" s="93"/>
      <c r="BC45" s="93"/>
      <c r="BD45" s="93"/>
      <c r="BE45" s="93"/>
      <c r="BF45" s="93"/>
      <c r="BG45" s="93"/>
      <c r="BH45" s="93"/>
      <c r="BI45" s="93"/>
      <c r="BJ45" s="93"/>
      <c r="BK45" s="93"/>
      <c r="BL45" s="93"/>
      <c r="BM45" s="93"/>
      <c r="BN45" s="93"/>
      <c r="BO45" s="93"/>
      <c r="BP45" s="93"/>
      <c r="BQ45" s="94"/>
      <c r="BR45" s="96"/>
    </row>
    <row r="46" spans="1:76" ht="8.25" customHeight="1">
      <c r="A46" s="86"/>
      <c r="B46" s="95"/>
      <c r="C46" s="96"/>
      <c r="D46" s="96"/>
      <c r="E46" s="96"/>
      <c r="F46" s="96"/>
      <c r="G46" s="235"/>
      <c r="H46" s="235"/>
      <c r="I46" s="235"/>
      <c r="J46" s="235"/>
      <c r="K46" s="235"/>
      <c r="L46" s="235"/>
      <c r="M46" s="235"/>
      <c r="N46" s="235"/>
      <c r="O46" s="235"/>
      <c r="P46" s="235"/>
      <c r="Q46" s="235"/>
      <c r="R46" s="235"/>
      <c r="S46" s="235"/>
      <c r="T46" s="235"/>
      <c r="U46" s="235"/>
      <c r="V46" s="235"/>
      <c r="W46" s="97"/>
      <c r="Y46" s="95"/>
      <c r="Z46" s="96"/>
      <c r="AA46" s="96"/>
      <c r="AB46" s="96"/>
      <c r="AC46" s="96"/>
      <c r="AD46" s="235"/>
      <c r="AE46" s="235"/>
      <c r="AF46" s="235"/>
      <c r="AG46" s="235"/>
      <c r="AH46" s="235"/>
      <c r="AI46" s="235"/>
      <c r="AJ46" s="235"/>
      <c r="AK46" s="235"/>
      <c r="AL46" s="235"/>
      <c r="AM46" s="235"/>
      <c r="AN46" s="235"/>
      <c r="AO46" s="235"/>
      <c r="AP46" s="235"/>
      <c r="AQ46" s="235"/>
      <c r="AR46" s="235"/>
      <c r="AS46" s="235"/>
      <c r="AT46" s="97"/>
      <c r="AV46" s="95"/>
      <c r="AW46" s="96"/>
      <c r="AX46" s="96"/>
      <c r="AY46" s="96"/>
      <c r="AZ46" s="96"/>
      <c r="BA46" s="235"/>
      <c r="BB46" s="235"/>
      <c r="BC46" s="235"/>
      <c r="BD46" s="235"/>
      <c r="BE46" s="235"/>
      <c r="BF46" s="235"/>
      <c r="BG46" s="235"/>
      <c r="BH46" s="235"/>
      <c r="BI46" s="235"/>
      <c r="BJ46" s="235"/>
      <c r="BK46" s="235"/>
      <c r="BL46" s="235"/>
      <c r="BM46" s="235"/>
      <c r="BN46" s="235"/>
      <c r="BO46" s="235"/>
      <c r="BP46" s="235"/>
      <c r="BQ46" s="97"/>
      <c r="BR46" s="96"/>
    </row>
    <row r="47" spans="1:76" ht="8.25" customHeight="1">
      <c r="A47" s="86"/>
      <c r="B47" s="95"/>
      <c r="C47" s="96"/>
      <c r="D47" s="96"/>
      <c r="E47" s="96"/>
      <c r="F47" s="96"/>
      <c r="G47" s="235"/>
      <c r="H47" s="235"/>
      <c r="I47" s="235"/>
      <c r="J47" s="235"/>
      <c r="K47" s="235"/>
      <c r="L47" s="235"/>
      <c r="M47" s="235"/>
      <c r="N47" s="235"/>
      <c r="O47" s="235"/>
      <c r="P47" s="235"/>
      <c r="Q47" s="235"/>
      <c r="R47" s="235"/>
      <c r="S47" s="235"/>
      <c r="T47" s="235"/>
      <c r="U47" s="235"/>
      <c r="V47" s="235"/>
      <c r="W47" s="97"/>
      <c r="Y47" s="95"/>
      <c r="Z47" s="96"/>
      <c r="AA47" s="96"/>
      <c r="AB47" s="96"/>
      <c r="AC47" s="96"/>
      <c r="AD47" s="235"/>
      <c r="AE47" s="235"/>
      <c r="AF47" s="235"/>
      <c r="AG47" s="235"/>
      <c r="AH47" s="235"/>
      <c r="AI47" s="235"/>
      <c r="AJ47" s="235"/>
      <c r="AK47" s="235"/>
      <c r="AL47" s="235"/>
      <c r="AM47" s="235"/>
      <c r="AN47" s="235"/>
      <c r="AO47" s="235"/>
      <c r="AP47" s="235"/>
      <c r="AQ47" s="235"/>
      <c r="AR47" s="235"/>
      <c r="AS47" s="235"/>
      <c r="AT47" s="97"/>
      <c r="AV47" s="95"/>
      <c r="AW47" s="96"/>
      <c r="AX47" s="96"/>
      <c r="AY47" s="96"/>
      <c r="AZ47" s="96"/>
      <c r="BA47" s="235"/>
      <c r="BB47" s="235"/>
      <c r="BC47" s="235"/>
      <c r="BD47" s="235"/>
      <c r="BE47" s="235"/>
      <c r="BF47" s="235"/>
      <c r="BG47" s="235"/>
      <c r="BH47" s="235"/>
      <c r="BI47" s="235"/>
      <c r="BJ47" s="235"/>
      <c r="BK47" s="235"/>
      <c r="BL47" s="235"/>
      <c r="BM47" s="235"/>
      <c r="BN47" s="235"/>
      <c r="BO47" s="235"/>
      <c r="BP47" s="235"/>
      <c r="BQ47" s="97"/>
      <c r="BR47" s="96"/>
      <c r="BT47" s="247" t="s">
        <v>132</v>
      </c>
      <c r="BU47" s="247"/>
      <c r="BV47" s="247"/>
      <c r="BW47" s="247"/>
      <c r="BX47" s="247"/>
    </row>
    <row r="48" spans="1:76" ht="8.25" customHeight="1">
      <c r="A48" s="86"/>
      <c r="B48" s="98"/>
      <c r="C48" s="99"/>
      <c r="D48" s="99"/>
      <c r="E48" s="99"/>
      <c r="F48" s="99"/>
      <c r="G48" s="236"/>
      <c r="H48" s="236"/>
      <c r="I48" s="236"/>
      <c r="J48" s="236"/>
      <c r="K48" s="236"/>
      <c r="L48" s="236"/>
      <c r="M48" s="236"/>
      <c r="N48" s="236"/>
      <c r="O48" s="236"/>
      <c r="P48" s="236"/>
      <c r="Q48" s="236"/>
      <c r="R48" s="236"/>
      <c r="S48" s="236"/>
      <c r="T48" s="236"/>
      <c r="U48" s="236"/>
      <c r="V48" s="236"/>
      <c r="W48" s="100"/>
      <c r="Y48" s="98"/>
      <c r="Z48" s="99"/>
      <c r="AA48" s="99"/>
      <c r="AB48" s="99"/>
      <c r="AC48" s="99"/>
      <c r="AD48" s="236"/>
      <c r="AE48" s="236"/>
      <c r="AF48" s="236"/>
      <c r="AG48" s="236"/>
      <c r="AH48" s="236"/>
      <c r="AI48" s="236"/>
      <c r="AJ48" s="236"/>
      <c r="AK48" s="236"/>
      <c r="AL48" s="236"/>
      <c r="AM48" s="236"/>
      <c r="AN48" s="236"/>
      <c r="AO48" s="236"/>
      <c r="AP48" s="236"/>
      <c r="AQ48" s="236"/>
      <c r="AR48" s="236"/>
      <c r="AS48" s="236"/>
      <c r="AT48" s="100"/>
      <c r="AV48" s="98"/>
      <c r="AW48" s="99"/>
      <c r="AX48" s="99"/>
      <c r="AY48" s="99"/>
      <c r="AZ48" s="99"/>
      <c r="BA48" s="236"/>
      <c r="BB48" s="236"/>
      <c r="BC48" s="236"/>
      <c r="BD48" s="236"/>
      <c r="BE48" s="236"/>
      <c r="BF48" s="236"/>
      <c r="BG48" s="236"/>
      <c r="BH48" s="236"/>
      <c r="BI48" s="236"/>
      <c r="BJ48" s="236"/>
      <c r="BK48" s="236"/>
      <c r="BL48" s="236"/>
      <c r="BM48" s="236"/>
      <c r="BN48" s="236"/>
      <c r="BO48" s="236"/>
      <c r="BP48" s="236"/>
      <c r="BQ48" s="100"/>
      <c r="BR48" s="96"/>
      <c r="BT48" s="247"/>
      <c r="BU48" s="247"/>
      <c r="BV48" s="247"/>
      <c r="BW48" s="247"/>
      <c r="BX48" s="247"/>
    </row>
    <row r="49" spans="1:76" ht="8.25" customHeight="1">
      <c r="B49" s="92" t="s">
        <v>133</v>
      </c>
      <c r="C49" s="93"/>
      <c r="D49" s="93"/>
      <c r="E49" s="93"/>
      <c r="F49" s="93"/>
      <c r="G49" s="93"/>
      <c r="H49" s="93"/>
      <c r="I49" s="93"/>
      <c r="J49" s="93"/>
      <c r="K49" s="93"/>
      <c r="L49" s="93"/>
      <c r="M49" s="93"/>
      <c r="N49" s="93"/>
      <c r="O49" s="93"/>
      <c r="P49" s="93"/>
      <c r="Q49" s="93"/>
      <c r="R49" s="93"/>
      <c r="S49" s="93"/>
      <c r="T49" s="93"/>
      <c r="U49" s="93"/>
      <c r="V49" s="93"/>
      <c r="W49" s="94"/>
      <c r="Y49" s="92" t="s">
        <v>133</v>
      </c>
      <c r="Z49" s="93"/>
      <c r="AA49" s="93"/>
      <c r="AB49" s="93"/>
      <c r="AC49" s="93"/>
      <c r="AD49" s="93"/>
      <c r="AE49" s="93"/>
      <c r="AF49" s="93"/>
      <c r="AG49" s="93"/>
      <c r="AH49" s="93"/>
      <c r="AI49" s="93"/>
      <c r="AJ49" s="93"/>
      <c r="AK49" s="93"/>
      <c r="AL49" s="93"/>
      <c r="AM49" s="93"/>
      <c r="AN49" s="93"/>
      <c r="AO49" s="93"/>
      <c r="AP49" s="93"/>
      <c r="AQ49" s="93"/>
      <c r="AR49" s="93"/>
      <c r="AS49" s="93"/>
      <c r="AT49" s="94"/>
      <c r="AV49" s="92" t="s">
        <v>133</v>
      </c>
      <c r="AW49" s="93"/>
      <c r="AX49" s="93"/>
      <c r="AY49" s="93"/>
      <c r="AZ49" s="93"/>
      <c r="BA49" s="93"/>
      <c r="BB49" s="93"/>
      <c r="BC49" s="93"/>
      <c r="BD49" s="93"/>
      <c r="BE49" s="93"/>
      <c r="BF49" s="93"/>
      <c r="BG49" s="93"/>
      <c r="BH49" s="93"/>
      <c r="BI49" s="93"/>
      <c r="BJ49" s="93"/>
      <c r="BK49" s="93"/>
      <c r="BL49" s="93"/>
      <c r="BM49" s="93"/>
      <c r="BN49" s="93"/>
      <c r="BO49" s="93"/>
      <c r="BP49" s="93"/>
      <c r="BQ49" s="94"/>
      <c r="BR49" s="96"/>
      <c r="BT49" s="247"/>
      <c r="BU49" s="247"/>
      <c r="BV49" s="247"/>
      <c r="BW49" s="247"/>
      <c r="BX49" s="247"/>
    </row>
    <row r="50" spans="1:76" ht="8.25" customHeight="1">
      <c r="B50" s="95"/>
      <c r="C50" s="96"/>
      <c r="D50" s="96"/>
      <c r="E50" s="96"/>
      <c r="F50" s="237"/>
      <c r="G50" s="237"/>
      <c r="H50" s="237"/>
      <c r="I50" s="237"/>
      <c r="J50" s="237"/>
      <c r="K50" s="237"/>
      <c r="L50" s="237"/>
      <c r="M50" s="237"/>
      <c r="N50" s="237"/>
      <c r="O50" s="237"/>
      <c r="P50" s="237"/>
      <c r="Q50" s="237"/>
      <c r="R50" s="237"/>
      <c r="S50" s="237"/>
      <c r="T50" s="237"/>
      <c r="U50" s="237"/>
      <c r="V50" s="237"/>
      <c r="W50" s="97"/>
      <c r="Y50" s="95"/>
      <c r="Z50" s="96"/>
      <c r="AA50" s="96"/>
      <c r="AB50" s="96"/>
      <c r="AC50" s="237"/>
      <c r="AD50" s="237"/>
      <c r="AE50" s="237"/>
      <c r="AF50" s="237"/>
      <c r="AG50" s="237"/>
      <c r="AH50" s="237"/>
      <c r="AI50" s="237"/>
      <c r="AJ50" s="237"/>
      <c r="AK50" s="237"/>
      <c r="AL50" s="237"/>
      <c r="AM50" s="237"/>
      <c r="AN50" s="237"/>
      <c r="AO50" s="237"/>
      <c r="AP50" s="237"/>
      <c r="AQ50" s="237"/>
      <c r="AR50" s="237"/>
      <c r="AS50" s="237"/>
      <c r="AT50" s="97"/>
      <c r="AV50" s="95"/>
      <c r="AW50" s="96"/>
      <c r="AX50" s="96"/>
      <c r="AY50" s="96"/>
      <c r="AZ50" s="237"/>
      <c r="BA50" s="237"/>
      <c r="BB50" s="237"/>
      <c r="BC50" s="237"/>
      <c r="BD50" s="237"/>
      <c r="BE50" s="237"/>
      <c r="BF50" s="237"/>
      <c r="BG50" s="237"/>
      <c r="BH50" s="237"/>
      <c r="BI50" s="237"/>
      <c r="BJ50" s="237"/>
      <c r="BK50" s="237"/>
      <c r="BL50" s="237"/>
      <c r="BM50" s="237"/>
      <c r="BN50" s="237"/>
      <c r="BO50" s="237"/>
      <c r="BP50" s="237"/>
      <c r="BQ50" s="97"/>
      <c r="BR50" s="96"/>
      <c r="BT50" s="247"/>
      <c r="BU50" s="247"/>
      <c r="BV50" s="247"/>
      <c r="BW50" s="247"/>
      <c r="BX50" s="247"/>
    </row>
    <row r="51" spans="1:76" ht="8.25" customHeight="1">
      <c r="B51" s="95"/>
      <c r="C51" s="96"/>
      <c r="D51" s="96"/>
      <c r="E51" s="96"/>
      <c r="F51" s="237"/>
      <c r="G51" s="237"/>
      <c r="H51" s="237"/>
      <c r="I51" s="237"/>
      <c r="J51" s="237"/>
      <c r="K51" s="237"/>
      <c r="L51" s="237"/>
      <c r="M51" s="237"/>
      <c r="N51" s="237"/>
      <c r="O51" s="237"/>
      <c r="P51" s="237"/>
      <c r="Q51" s="237"/>
      <c r="R51" s="237"/>
      <c r="S51" s="237"/>
      <c r="T51" s="237"/>
      <c r="U51" s="237"/>
      <c r="V51" s="237"/>
      <c r="W51" s="97"/>
      <c r="Y51" s="95"/>
      <c r="Z51" s="96"/>
      <c r="AA51" s="96"/>
      <c r="AB51" s="96"/>
      <c r="AC51" s="237"/>
      <c r="AD51" s="237"/>
      <c r="AE51" s="237"/>
      <c r="AF51" s="237"/>
      <c r="AG51" s="237"/>
      <c r="AH51" s="237"/>
      <c r="AI51" s="237"/>
      <c r="AJ51" s="237"/>
      <c r="AK51" s="237"/>
      <c r="AL51" s="237"/>
      <c r="AM51" s="237"/>
      <c r="AN51" s="237"/>
      <c r="AO51" s="237"/>
      <c r="AP51" s="237"/>
      <c r="AQ51" s="237"/>
      <c r="AR51" s="237"/>
      <c r="AS51" s="237"/>
      <c r="AT51" s="97"/>
      <c r="AV51" s="95"/>
      <c r="AW51" s="96"/>
      <c r="AX51" s="96"/>
      <c r="AY51" s="96"/>
      <c r="AZ51" s="237"/>
      <c r="BA51" s="237"/>
      <c r="BB51" s="237"/>
      <c r="BC51" s="237"/>
      <c r="BD51" s="237"/>
      <c r="BE51" s="237"/>
      <c r="BF51" s="237"/>
      <c r="BG51" s="237"/>
      <c r="BH51" s="237"/>
      <c r="BI51" s="237"/>
      <c r="BJ51" s="237"/>
      <c r="BK51" s="237"/>
      <c r="BL51" s="237"/>
      <c r="BM51" s="237"/>
      <c r="BN51" s="237"/>
      <c r="BO51" s="237"/>
      <c r="BP51" s="237"/>
      <c r="BQ51" s="97"/>
      <c r="BR51" s="96"/>
      <c r="BT51" s="247"/>
      <c r="BU51" s="247"/>
      <c r="BV51" s="247"/>
      <c r="BW51" s="247"/>
      <c r="BX51" s="247"/>
    </row>
    <row r="52" spans="1:76" ht="8.25" customHeight="1" thickBot="1">
      <c r="B52" s="101"/>
      <c r="C52" s="102"/>
      <c r="D52" s="102"/>
      <c r="E52" s="102"/>
      <c r="F52" s="238"/>
      <c r="G52" s="238"/>
      <c r="H52" s="238"/>
      <c r="I52" s="238"/>
      <c r="J52" s="238"/>
      <c r="K52" s="238"/>
      <c r="L52" s="238"/>
      <c r="M52" s="238"/>
      <c r="N52" s="238"/>
      <c r="O52" s="238"/>
      <c r="P52" s="238"/>
      <c r="Q52" s="238"/>
      <c r="R52" s="238"/>
      <c r="S52" s="238"/>
      <c r="T52" s="238"/>
      <c r="U52" s="238"/>
      <c r="V52" s="238"/>
      <c r="W52" s="103"/>
      <c r="Y52" s="101"/>
      <c r="Z52" s="102"/>
      <c r="AA52" s="102"/>
      <c r="AB52" s="102"/>
      <c r="AC52" s="238"/>
      <c r="AD52" s="238"/>
      <c r="AE52" s="238"/>
      <c r="AF52" s="238"/>
      <c r="AG52" s="238"/>
      <c r="AH52" s="238"/>
      <c r="AI52" s="238"/>
      <c r="AJ52" s="238"/>
      <c r="AK52" s="238"/>
      <c r="AL52" s="238"/>
      <c r="AM52" s="238"/>
      <c r="AN52" s="238"/>
      <c r="AO52" s="238"/>
      <c r="AP52" s="238"/>
      <c r="AQ52" s="238"/>
      <c r="AR52" s="238"/>
      <c r="AS52" s="238"/>
      <c r="AT52" s="103"/>
      <c r="AV52" s="101"/>
      <c r="AW52" s="102"/>
      <c r="AX52" s="102"/>
      <c r="AY52" s="102"/>
      <c r="AZ52" s="238"/>
      <c r="BA52" s="238"/>
      <c r="BB52" s="238"/>
      <c r="BC52" s="238"/>
      <c r="BD52" s="238"/>
      <c r="BE52" s="238"/>
      <c r="BF52" s="238"/>
      <c r="BG52" s="238"/>
      <c r="BH52" s="238"/>
      <c r="BI52" s="238"/>
      <c r="BJ52" s="238"/>
      <c r="BK52" s="238"/>
      <c r="BL52" s="238"/>
      <c r="BM52" s="238"/>
      <c r="BN52" s="238"/>
      <c r="BO52" s="238"/>
      <c r="BP52" s="238"/>
      <c r="BQ52" s="103"/>
      <c r="BR52" s="96"/>
      <c r="BT52" s="247"/>
      <c r="BU52" s="247"/>
      <c r="BV52" s="247"/>
      <c r="BW52" s="247"/>
      <c r="BX52" s="247"/>
    </row>
    <row r="53" spans="1:76" ht="26.25" customHeight="1" thickBot="1">
      <c r="BT53" s="247"/>
      <c r="BU53" s="247"/>
      <c r="BV53" s="247"/>
      <c r="BW53" s="247"/>
      <c r="BX53" s="247"/>
    </row>
    <row r="54" spans="1:76" ht="8.25" customHeight="1">
      <c r="A54" s="74"/>
      <c r="B54" s="223"/>
      <c r="C54" s="224"/>
      <c r="D54" s="224"/>
      <c r="E54" s="224"/>
      <c r="F54" s="75"/>
      <c r="G54" s="248" t="s">
        <v>123</v>
      </c>
      <c r="H54" s="248"/>
      <c r="I54" s="248"/>
      <c r="J54" s="248"/>
      <c r="K54" s="248"/>
      <c r="L54" s="248"/>
      <c r="M54" s="248"/>
      <c r="N54" s="248"/>
      <c r="O54" s="248"/>
      <c r="P54" s="248"/>
      <c r="Q54" s="248"/>
      <c r="R54" s="248"/>
      <c r="S54" s="248"/>
      <c r="T54" s="248"/>
      <c r="U54" s="248"/>
      <c r="V54" s="248"/>
      <c r="W54" s="249"/>
      <c r="Y54" s="223"/>
      <c r="Z54" s="224"/>
      <c r="AA54" s="224"/>
      <c r="AB54" s="224"/>
      <c r="AC54" s="75"/>
      <c r="AD54" s="248" t="s">
        <v>123</v>
      </c>
      <c r="AE54" s="248"/>
      <c r="AF54" s="248"/>
      <c r="AG54" s="248"/>
      <c r="AH54" s="248"/>
      <c r="AI54" s="248"/>
      <c r="AJ54" s="248"/>
      <c r="AK54" s="248"/>
      <c r="AL54" s="248"/>
      <c r="AM54" s="248"/>
      <c r="AN54" s="248"/>
      <c r="AO54" s="248"/>
      <c r="AP54" s="248"/>
      <c r="AQ54" s="248"/>
      <c r="AR54" s="248"/>
      <c r="AS54" s="248"/>
      <c r="AT54" s="249"/>
      <c r="AV54" s="223"/>
      <c r="AW54" s="224"/>
      <c r="AX54" s="224"/>
      <c r="AY54" s="224"/>
      <c r="AZ54" s="75"/>
      <c r="BA54" s="248" t="s">
        <v>123</v>
      </c>
      <c r="BB54" s="248"/>
      <c r="BC54" s="248"/>
      <c r="BD54" s="248"/>
      <c r="BE54" s="248"/>
      <c r="BF54" s="248"/>
      <c r="BG54" s="248"/>
      <c r="BH54" s="248"/>
      <c r="BI54" s="248"/>
      <c r="BJ54" s="248"/>
      <c r="BK54" s="248"/>
      <c r="BL54" s="248"/>
      <c r="BM54" s="248"/>
      <c r="BN54" s="248"/>
      <c r="BO54" s="248"/>
      <c r="BP54" s="248"/>
      <c r="BQ54" s="249"/>
      <c r="BR54" s="135"/>
    </row>
    <row r="55" spans="1:76" ht="8.25" customHeight="1">
      <c r="A55" s="74"/>
      <c r="B55" s="225"/>
      <c r="C55" s="226"/>
      <c r="D55" s="226"/>
      <c r="E55" s="226"/>
      <c r="F55" s="74"/>
      <c r="G55" s="250" t="str">
        <f>IF($BU$2="",$BU$3,$BU$2)</f>
        <v/>
      </c>
      <c r="H55" s="250"/>
      <c r="I55" s="250"/>
      <c r="J55" s="250"/>
      <c r="K55" s="250"/>
      <c r="L55" s="250"/>
      <c r="M55" s="250"/>
      <c r="N55" s="250"/>
      <c r="O55" s="250"/>
      <c r="P55" s="250"/>
      <c r="Q55" s="250"/>
      <c r="R55" s="250"/>
      <c r="S55" s="250"/>
      <c r="T55" s="250"/>
      <c r="U55" s="250"/>
      <c r="V55" s="250"/>
      <c r="W55" s="251"/>
      <c r="Y55" s="225"/>
      <c r="Z55" s="226"/>
      <c r="AA55" s="226"/>
      <c r="AB55" s="226"/>
      <c r="AC55" s="74"/>
      <c r="AD55" s="250" t="str">
        <f>IF($BU$2="",$BU$3,$BU$2)</f>
        <v/>
      </c>
      <c r="AE55" s="250"/>
      <c r="AF55" s="250"/>
      <c r="AG55" s="250"/>
      <c r="AH55" s="250"/>
      <c r="AI55" s="250"/>
      <c r="AJ55" s="250"/>
      <c r="AK55" s="250"/>
      <c r="AL55" s="250"/>
      <c r="AM55" s="250"/>
      <c r="AN55" s="250"/>
      <c r="AO55" s="250"/>
      <c r="AP55" s="250"/>
      <c r="AQ55" s="250"/>
      <c r="AR55" s="250"/>
      <c r="AS55" s="250"/>
      <c r="AT55" s="251"/>
      <c r="AV55" s="225"/>
      <c r="AW55" s="226"/>
      <c r="AX55" s="226"/>
      <c r="AY55" s="226"/>
      <c r="AZ55" s="74"/>
      <c r="BA55" s="250" t="str">
        <f>IF($BU$2="",$BU$3,$BU$2)</f>
        <v/>
      </c>
      <c r="BB55" s="250"/>
      <c r="BC55" s="250"/>
      <c r="BD55" s="250"/>
      <c r="BE55" s="250"/>
      <c r="BF55" s="250"/>
      <c r="BG55" s="250"/>
      <c r="BH55" s="250"/>
      <c r="BI55" s="250"/>
      <c r="BJ55" s="250"/>
      <c r="BK55" s="250"/>
      <c r="BL55" s="250"/>
      <c r="BM55" s="250"/>
      <c r="BN55" s="250"/>
      <c r="BO55" s="250"/>
      <c r="BP55" s="250"/>
      <c r="BQ55" s="251"/>
      <c r="BR55" s="134"/>
    </row>
    <row r="56" spans="1:76" ht="8.25" customHeight="1">
      <c r="A56" s="74"/>
      <c r="B56" s="225"/>
      <c r="C56" s="226"/>
      <c r="D56" s="226"/>
      <c r="E56" s="226"/>
      <c r="F56" s="74"/>
      <c r="G56" s="250"/>
      <c r="H56" s="250"/>
      <c r="I56" s="250"/>
      <c r="J56" s="250"/>
      <c r="K56" s="250"/>
      <c r="L56" s="250"/>
      <c r="M56" s="250"/>
      <c r="N56" s="250"/>
      <c r="O56" s="250"/>
      <c r="P56" s="250"/>
      <c r="Q56" s="250"/>
      <c r="R56" s="250"/>
      <c r="S56" s="250"/>
      <c r="T56" s="250"/>
      <c r="U56" s="250"/>
      <c r="V56" s="250"/>
      <c r="W56" s="251"/>
      <c r="Y56" s="225"/>
      <c r="Z56" s="226"/>
      <c r="AA56" s="226"/>
      <c r="AB56" s="226"/>
      <c r="AC56" s="74"/>
      <c r="AD56" s="250"/>
      <c r="AE56" s="250"/>
      <c r="AF56" s="250"/>
      <c r="AG56" s="250"/>
      <c r="AH56" s="250"/>
      <c r="AI56" s="250"/>
      <c r="AJ56" s="250"/>
      <c r="AK56" s="250"/>
      <c r="AL56" s="250"/>
      <c r="AM56" s="250"/>
      <c r="AN56" s="250"/>
      <c r="AO56" s="250"/>
      <c r="AP56" s="250"/>
      <c r="AQ56" s="250"/>
      <c r="AR56" s="250"/>
      <c r="AS56" s="250"/>
      <c r="AT56" s="251"/>
      <c r="AV56" s="225"/>
      <c r="AW56" s="226"/>
      <c r="AX56" s="226"/>
      <c r="AY56" s="226"/>
      <c r="AZ56" s="74"/>
      <c r="BA56" s="250"/>
      <c r="BB56" s="250"/>
      <c r="BC56" s="250"/>
      <c r="BD56" s="250"/>
      <c r="BE56" s="250"/>
      <c r="BF56" s="250"/>
      <c r="BG56" s="250"/>
      <c r="BH56" s="250"/>
      <c r="BI56" s="250"/>
      <c r="BJ56" s="250"/>
      <c r="BK56" s="250"/>
      <c r="BL56" s="250"/>
      <c r="BM56" s="250"/>
      <c r="BN56" s="250"/>
      <c r="BO56" s="250"/>
      <c r="BP56" s="250"/>
      <c r="BQ56" s="251"/>
      <c r="BR56" s="134"/>
      <c r="BT56" s="241" t="s">
        <v>124</v>
      </c>
      <c r="BV56" s="242" t="s">
        <v>125</v>
      </c>
      <c r="BX56" s="243" t="s">
        <v>126</v>
      </c>
    </row>
    <row r="57" spans="1:76" ht="8.25" customHeight="1">
      <c r="A57" s="74"/>
      <c r="B57" s="227"/>
      <c r="C57" s="228"/>
      <c r="D57" s="228"/>
      <c r="E57" s="228"/>
      <c r="F57" s="76"/>
      <c r="G57" s="252"/>
      <c r="H57" s="252"/>
      <c r="I57" s="252"/>
      <c r="J57" s="252"/>
      <c r="K57" s="252"/>
      <c r="L57" s="252"/>
      <c r="M57" s="252"/>
      <c r="N57" s="252"/>
      <c r="O57" s="252"/>
      <c r="P57" s="252"/>
      <c r="Q57" s="252"/>
      <c r="R57" s="252"/>
      <c r="S57" s="252"/>
      <c r="T57" s="252"/>
      <c r="U57" s="252"/>
      <c r="V57" s="252"/>
      <c r="W57" s="253"/>
      <c r="Y57" s="227"/>
      <c r="Z57" s="228"/>
      <c r="AA57" s="228"/>
      <c r="AB57" s="228"/>
      <c r="AC57" s="76"/>
      <c r="AD57" s="252"/>
      <c r="AE57" s="252"/>
      <c r="AF57" s="252"/>
      <c r="AG57" s="252"/>
      <c r="AH57" s="252"/>
      <c r="AI57" s="252"/>
      <c r="AJ57" s="252"/>
      <c r="AK57" s="252"/>
      <c r="AL57" s="252"/>
      <c r="AM57" s="252"/>
      <c r="AN57" s="252"/>
      <c r="AO57" s="252"/>
      <c r="AP57" s="252"/>
      <c r="AQ57" s="252"/>
      <c r="AR57" s="252"/>
      <c r="AS57" s="252"/>
      <c r="AT57" s="253"/>
      <c r="AV57" s="227"/>
      <c r="AW57" s="228"/>
      <c r="AX57" s="228"/>
      <c r="AY57" s="228"/>
      <c r="AZ57" s="76"/>
      <c r="BA57" s="252"/>
      <c r="BB57" s="252"/>
      <c r="BC57" s="252"/>
      <c r="BD57" s="252"/>
      <c r="BE57" s="252"/>
      <c r="BF57" s="252"/>
      <c r="BG57" s="252"/>
      <c r="BH57" s="252"/>
      <c r="BI57" s="252"/>
      <c r="BJ57" s="252"/>
      <c r="BK57" s="252"/>
      <c r="BL57" s="252"/>
      <c r="BM57" s="252"/>
      <c r="BN57" s="252"/>
      <c r="BO57" s="252"/>
      <c r="BP57" s="252"/>
      <c r="BQ57" s="253"/>
      <c r="BR57" s="134"/>
      <c r="BT57" s="241"/>
      <c r="BV57" s="242"/>
      <c r="BX57" s="243"/>
    </row>
    <row r="58" spans="1:76" ht="8.25" customHeight="1">
      <c r="A58" s="74"/>
      <c r="B58" s="206" t="s">
        <v>127</v>
      </c>
      <c r="C58" s="207"/>
      <c r="D58" s="207"/>
      <c r="E58" s="207"/>
      <c r="F58" s="208"/>
      <c r="G58" s="213" t="s">
        <v>128</v>
      </c>
      <c r="H58" s="214"/>
      <c r="I58" s="214"/>
      <c r="J58" s="214"/>
      <c r="K58" s="214"/>
      <c r="L58" s="214"/>
      <c r="M58" s="214"/>
      <c r="N58" s="214"/>
      <c r="O58" s="214"/>
      <c r="P58" s="214"/>
      <c r="Q58" s="214"/>
      <c r="R58" s="214"/>
      <c r="S58" s="214"/>
      <c r="T58" s="214"/>
      <c r="U58" s="214"/>
      <c r="V58" s="214"/>
      <c r="W58" s="215"/>
      <c r="Y58" s="206" t="s">
        <v>127</v>
      </c>
      <c r="Z58" s="207"/>
      <c r="AA58" s="207"/>
      <c r="AB58" s="207"/>
      <c r="AC58" s="208"/>
      <c r="AD58" s="213" t="s">
        <v>128</v>
      </c>
      <c r="AE58" s="214"/>
      <c r="AF58" s="214"/>
      <c r="AG58" s="214"/>
      <c r="AH58" s="214"/>
      <c r="AI58" s="214"/>
      <c r="AJ58" s="214"/>
      <c r="AK58" s="214"/>
      <c r="AL58" s="214"/>
      <c r="AM58" s="214"/>
      <c r="AN58" s="214"/>
      <c r="AO58" s="214"/>
      <c r="AP58" s="214"/>
      <c r="AQ58" s="214"/>
      <c r="AR58" s="214"/>
      <c r="AS58" s="214"/>
      <c r="AT58" s="215"/>
      <c r="AV58" s="206" t="s">
        <v>127</v>
      </c>
      <c r="AW58" s="207"/>
      <c r="AX58" s="207"/>
      <c r="AY58" s="207"/>
      <c r="AZ58" s="208"/>
      <c r="BA58" s="213" t="s">
        <v>128</v>
      </c>
      <c r="BB58" s="214"/>
      <c r="BC58" s="214"/>
      <c r="BD58" s="214"/>
      <c r="BE58" s="214"/>
      <c r="BF58" s="214"/>
      <c r="BG58" s="214"/>
      <c r="BH58" s="214"/>
      <c r="BI58" s="214"/>
      <c r="BJ58" s="214"/>
      <c r="BK58" s="214"/>
      <c r="BL58" s="214"/>
      <c r="BM58" s="214"/>
      <c r="BN58" s="214"/>
      <c r="BO58" s="214"/>
      <c r="BP58" s="214"/>
      <c r="BQ58" s="215"/>
      <c r="BR58" s="126"/>
      <c r="BT58" s="241"/>
      <c r="BV58" s="242"/>
      <c r="BX58" s="243"/>
    </row>
    <row r="59" spans="1:76" ht="8.25" customHeight="1">
      <c r="A59" s="74"/>
      <c r="B59" s="206"/>
      <c r="C59" s="207"/>
      <c r="D59" s="207"/>
      <c r="E59" s="207"/>
      <c r="F59" s="209"/>
      <c r="G59" s="216"/>
      <c r="H59" s="217"/>
      <c r="I59" s="217"/>
      <c r="J59" s="217"/>
      <c r="K59" s="217"/>
      <c r="L59" s="217"/>
      <c r="M59" s="217"/>
      <c r="N59" s="217"/>
      <c r="O59" s="217"/>
      <c r="P59" s="217"/>
      <c r="Q59" s="217"/>
      <c r="R59" s="217"/>
      <c r="S59" s="217"/>
      <c r="T59" s="217"/>
      <c r="U59" s="217"/>
      <c r="V59" s="217"/>
      <c r="W59" s="218"/>
      <c r="Y59" s="206"/>
      <c r="Z59" s="207"/>
      <c r="AA59" s="207"/>
      <c r="AB59" s="207"/>
      <c r="AC59" s="209"/>
      <c r="AD59" s="216"/>
      <c r="AE59" s="217"/>
      <c r="AF59" s="217"/>
      <c r="AG59" s="217"/>
      <c r="AH59" s="217"/>
      <c r="AI59" s="217"/>
      <c r="AJ59" s="217"/>
      <c r="AK59" s="217"/>
      <c r="AL59" s="217"/>
      <c r="AM59" s="217"/>
      <c r="AN59" s="217"/>
      <c r="AO59" s="217"/>
      <c r="AP59" s="217"/>
      <c r="AQ59" s="217"/>
      <c r="AR59" s="217"/>
      <c r="AS59" s="217"/>
      <c r="AT59" s="218"/>
      <c r="AV59" s="206"/>
      <c r="AW59" s="207"/>
      <c r="AX59" s="207"/>
      <c r="AY59" s="207"/>
      <c r="AZ59" s="209"/>
      <c r="BA59" s="216"/>
      <c r="BB59" s="217"/>
      <c r="BC59" s="217"/>
      <c r="BD59" s="217"/>
      <c r="BE59" s="217"/>
      <c r="BF59" s="217"/>
      <c r="BG59" s="217"/>
      <c r="BH59" s="217"/>
      <c r="BI59" s="217"/>
      <c r="BJ59" s="217"/>
      <c r="BK59" s="217"/>
      <c r="BL59" s="217"/>
      <c r="BM59" s="217"/>
      <c r="BN59" s="217"/>
      <c r="BO59" s="217"/>
      <c r="BP59" s="217"/>
      <c r="BQ59" s="218"/>
      <c r="BR59" s="126"/>
      <c r="BT59" s="244" t="s">
        <v>129</v>
      </c>
      <c r="BV59" s="244" t="s">
        <v>129</v>
      </c>
      <c r="BX59" s="244" t="s">
        <v>129</v>
      </c>
    </row>
    <row r="60" spans="1:76" ht="8.25" customHeight="1">
      <c r="A60" s="74"/>
      <c r="B60" s="210"/>
      <c r="C60" s="211"/>
      <c r="D60" s="211"/>
      <c r="E60" s="211"/>
      <c r="F60" s="212"/>
      <c r="G60" s="219"/>
      <c r="H60" s="220"/>
      <c r="I60" s="220"/>
      <c r="J60" s="220"/>
      <c r="K60" s="220"/>
      <c r="L60" s="220"/>
      <c r="M60" s="220"/>
      <c r="N60" s="220"/>
      <c r="O60" s="220"/>
      <c r="P60" s="220"/>
      <c r="Q60" s="220"/>
      <c r="R60" s="220"/>
      <c r="S60" s="220"/>
      <c r="T60" s="220"/>
      <c r="U60" s="220"/>
      <c r="V60" s="220"/>
      <c r="W60" s="221"/>
      <c r="Y60" s="210"/>
      <c r="Z60" s="211"/>
      <c r="AA60" s="211"/>
      <c r="AB60" s="211"/>
      <c r="AC60" s="212"/>
      <c r="AD60" s="219"/>
      <c r="AE60" s="220"/>
      <c r="AF60" s="220"/>
      <c r="AG60" s="220"/>
      <c r="AH60" s="220"/>
      <c r="AI60" s="220"/>
      <c r="AJ60" s="220"/>
      <c r="AK60" s="220"/>
      <c r="AL60" s="220"/>
      <c r="AM60" s="220"/>
      <c r="AN60" s="220"/>
      <c r="AO60" s="220"/>
      <c r="AP60" s="220"/>
      <c r="AQ60" s="220"/>
      <c r="AR60" s="220"/>
      <c r="AS60" s="220"/>
      <c r="AT60" s="221"/>
      <c r="AV60" s="210"/>
      <c r="AW60" s="211"/>
      <c r="AX60" s="211"/>
      <c r="AY60" s="211"/>
      <c r="AZ60" s="212"/>
      <c r="BA60" s="219"/>
      <c r="BB60" s="220"/>
      <c r="BC60" s="220"/>
      <c r="BD60" s="220"/>
      <c r="BE60" s="220"/>
      <c r="BF60" s="220"/>
      <c r="BG60" s="220"/>
      <c r="BH60" s="220"/>
      <c r="BI60" s="220"/>
      <c r="BJ60" s="220"/>
      <c r="BK60" s="220"/>
      <c r="BL60" s="220"/>
      <c r="BM60" s="220"/>
      <c r="BN60" s="220"/>
      <c r="BO60" s="220"/>
      <c r="BP60" s="220"/>
      <c r="BQ60" s="221"/>
      <c r="BR60" s="126"/>
      <c r="BT60" s="245"/>
      <c r="BV60" s="245"/>
      <c r="BX60" s="245"/>
    </row>
    <row r="61" spans="1:76" ht="8.25" customHeight="1">
      <c r="A61" s="74"/>
      <c r="B61" s="77"/>
      <c r="C61" s="229" t="str">
        <f ca="1">IF(BT61="","",IFERROR(OFFSET(入力シート!$B$8,MATCH(チーム構成表!BT61,入力シート!$B$9:$B$22,0),2),""))</f>
        <v/>
      </c>
      <c r="D61" s="229"/>
      <c r="E61" s="229"/>
      <c r="F61" s="78"/>
      <c r="G61" s="79"/>
      <c r="H61" s="231" t="str">
        <f ca="1">IF(BT61="","",IFERROR(OFFSET(入力シート!$B$8,MATCH(チーム構成表!BT61,入力シート!$B$9:$B$22,0),7),""))</f>
        <v/>
      </c>
      <c r="I61" s="231"/>
      <c r="J61" s="231"/>
      <c r="K61" s="231"/>
      <c r="L61" s="231"/>
      <c r="M61" s="231"/>
      <c r="N61" s="231"/>
      <c r="O61" s="231"/>
      <c r="P61" s="231"/>
      <c r="Q61" s="231"/>
      <c r="R61" s="231"/>
      <c r="S61" s="231"/>
      <c r="T61" s="231"/>
      <c r="U61" s="231"/>
      <c r="V61" s="231"/>
      <c r="W61" s="80"/>
      <c r="Y61" s="77"/>
      <c r="Z61" s="229" t="str">
        <f ca="1">IF(BV61="","",IFERROR(OFFSET(入力シート!$B$8,MATCH(チーム構成表!BV61,入力シート!$B$9:$B$22,0),2),""))</f>
        <v/>
      </c>
      <c r="AA61" s="229"/>
      <c r="AB61" s="229"/>
      <c r="AC61" s="78"/>
      <c r="AD61" s="79"/>
      <c r="AE61" s="231" t="str">
        <f ca="1">IF(BV61="","",IFERROR(OFFSET(入力シート!$B$8,MATCH(チーム構成表!BV61,入力シート!$B$9:$B$22,0),7),""))</f>
        <v/>
      </c>
      <c r="AF61" s="231"/>
      <c r="AG61" s="231"/>
      <c r="AH61" s="231"/>
      <c r="AI61" s="231"/>
      <c r="AJ61" s="231"/>
      <c r="AK61" s="231"/>
      <c r="AL61" s="231"/>
      <c r="AM61" s="231"/>
      <c r="AN61" s="231"/>
      <c r="AO61" s="231"/>
      <c r="AP61" s="231"/>
      <c r="AQ61" s="231"/>
      <c r="AR61" s="231"/>
      <c r="AS61" s="231"/>
      <c r="AT61" s="80"/>
      <c r="AV61" s="77"/>
      <c r="AW61" s="229" t="str">
        <f ca="1">IF(BX61="","",IFERROR(OFFSET(入力シート!$B$8,MATCH(チーム構成表!BX61,入力シート!$B$9:$B$22,0),2),""))</f>
        <v/>
      </c>
      <c r="AX61" s="229"/>
      <c r="AY61" s="229"/>
      <c r="AZ61" s="78"/>
      <c r="BA61" s="79"/>
      <c r="BB61" s="231" t="str">
        <f ca="1">IF(BX61="","",IFERROR(OFFSET(入力シート!$B$8,MATCH(チーム構成表!BX61,入力シート!$B$9:$B$22,0),7),""))</f>
        <v/>
      </c>
      <c r="BC61" s="231"/>
      <c r="BD61" s="231"/>
      <c r="BE61" s="231"/>
      <c r="BF61" s="231"/>
      <c r="BG61" s="231"/>
      <c r="BH61" s="231"/>
      <c r="BI61" s="231"/>
      <c r="BJ61" s="231"/>
      <c r="BK61" s="231"/>
      <c r="BL61" s="231"/>
      <c r="BM61" s="231"/>
      <c r="BN61" s="231"/>
      <c r="BO61" s="231"/>
      <c r="BP61" s="231"/>
      <c r="BQ61" s="80"/>
      <c r="BT61" s="239"/>
      <c r="BV61" s="239"/>
      <c r="BX61" s="239"/>
    </row>
    <row r="62" spans="1:76" ht="8.25" customHeight="1">
      <c r="A62" s="74"/>
      <c r="B62" s="81"/>
      <c r="C62" s="230"/>
      <c r="D62" s="230"/>
      <c r="E62" s="230"/>
      <c r="F62" s="82"/>
      <c r="G62" s="83"/>
      <c r="H62" s="232"/>
      <c r="I62" s="232"/>
      <c r="J62" s="232"/>
      <c r="K62" s="232"/>
      <c r="L62" s="232"/>
      <c r="M62" s="232"/>
      <c r="N62" s="232"/>
      <c r="O62" s="232"/>
      <c r="P62" s="232"/>
      <c r="Q62" s="232"/>
      <c r="R62" s="232"/>
      <c r="S62" s="232"/>
      <c r="T62" s="232"/>
      <c r="U62" s="232"/>
      <c r="V62" s="232"/>
      <c r="W62" s="84"/>
      <c r="Y62" s="81"/>
      <c r="Z62" s="230"/>
      <c r="AA62" s="230"/>
      <c r="AB62" s="230"/>
      <c r="AC62" s="82"/>
      <c r="AD62" s="83"/>
      <c r="AE62" s="232"/>
      <c r="AF62" s="232"/>
      <c r="AG62" s="232"/>
      <c r="AH62" s="232"/>
      <c r="AI62" s="232"/>
      <c r="AJ62" s="232"/>
      <c r="AK62" s="232"/>
      <c r="AL62" s="232"/>
      <c r="AM62" s="232"/>
      <c r="AN62" s="232"/>
      <c r="AO62" s="232"/>
      <c r="AP62" s="232"/>
      <c r="AQ62" s="232"/>
      <c r="AR62" s="232"/>
      <c r="AS62" s="232"/>
      <c r="AT62" s="84"/>
      <c r="AV62" s="81"/>
      <c r="AW62" s="230"/>
      <c r="AX62" s="230"/>
      <c r="AY62" s="230"/>
      <c r="AZ62" s="82"/>
      <c r="BA62" s="83"/>
      <c r="BB62" s="232"/>
      <c r="BC62" s="232"/>
      <c r="BD62" s="232"/>
      <c r="BE62" s="232"/>
      <c r="BF62" s="232"/>
      <c r="BG62" s="232"/>
      <c r="BH62" s="232"/>
      <c r="BI62" s="232"/>
      <c r="BJ62" s="232"/>
      <c r="BK62" s="232"/>
      <c r="BL62" s="232"/>
      <c r="BM62" s="232"/>
      <c r="BN62" s="232"/>
      <c r="BO62" s="232"/>
      <c r="BP62" s="232"/>
      <c r="BQ62" s="84"/>
      <c r="BT62" s="239"/>
      <c r="BV62" s="239"/>
      <c r="BX62" s="239"/>
    </row>
    <row r="63" spans="1:76" ht="8.25" customHeight="1">
      <c r="A63" s="74"/>
      <c r="B63" s="77"/>
      <c r="C63" s="229" t="str">
        <f ca="1">IF(BT63="","",IFERROR(OFFSET(入力シート!$B$8,MATCH(チーム構成表!BT63,入力シート!$B$9:$B$22,0),2),""))</f>
        <v/>
      </c>
      <c r="D63" s="229"/>
      <c r="E63" s="229"/>
      <c r="F63" s="78"/>
      <c r="G63" s="79"/>
      <c r="H63" s="231" t="str">
        <f ca="1">IF(BT63="","",IFERROR(OFFSET(入力シート!$B$8,MATCH(チーム構成表!BT63,入力シート!$B$9:$B$22,0),7),""))</f>
        <v/>
      </c>
      <c r="I63" s="231"/>
      <c r="J63" s="231"/>
      <c r="K63" s="231"/>
      <c r="L63" s="231"/>
      <c r="M63" s="231"/>
      <c r="N63" s="231"/>
      <c r="O63" s="231"/>
      <c r="P63" s="231"/>
      <c r="Q63" s="231"/>
      <c r="R63" s="231"/>
      <c r="S63" s="231"/>
      <c r="T63" s="231"/>
      <c r="U63" s="231"/>
      <c r="V63" s="231"/>
      <c r="W63" s="80"/>
      <c r="Y63" s="77"/>
      <c r="Z63" s="229" t="str">
        <f ca="1">IF(BV63="","",IFERROR(OFFSET(入力シート!$B$8,MATCH(チーム構成表!BV63,入力シート!$B$9:$B$22,0),2),""))</f>
        <v/>
      </c>
      <c r="AA63" s="229"/>
      <c r="AB63" s="229"/>
      <c r="AC63" s="78"/>
      <c r="AD63" s="79"/>
      <c r="AE63" s="231" t="str">
        <f ca="1">IF(BV63="","",IFERROR(OFFSET(入力シート!$B$8,MATCH(チーム構成表!BV63,入力シート!$B$9:$B$22,0),7),""))</f>
        <v/>
      </c>
      <c r="AF63" s="231"/>
      <c r="AG63" s="231"/>
      <c r="AH63" s="231"/>
      <c r="AI63" s="231"/>
      <c r="AJ63" s="231"/>
      <c r="AK63" s="231"/>
      <c r="AL63" s="231"/>
      <c r="AM63" s="231"/>
      <c r="AN63" s="231"/>
      <c r="AO63" s="231"/>
      <c r="AP63" s="231"/>
      <c r="AQ63" s="231"/>
      <c r="AR63" s="231"/>
      <c r="AS63" s="231"/>
      <c r="AT63" s="80"/>
      <c r="AV63" s="77"/>
      <c r="AW63" s="229" t="str">
        <f ca="1">IF(BX63="","",IFERROR(OFFSET(入力シート!$B$8,MATCH(チーム構成表!BX63,入力シート!$B$9:$B$22,0),2),""))</f>
        <v/>
      </c>
      <c r="AX63" s="229"/>
      <c r="AY63" s="229"/>
      <c r="AZ63" s="78"/>
      <c r="BA63" s="79"/>
      <c r="BB63" s="231" t="str">
        <f ca="1">IF(BX63="","",IFERROR(OFFSET(入力シート!$B$8,MATCH(チーム構成表!BX63,入力シート!$B$9:$B$22,0),7),""))</f>
        <v/>
      </c>
      <c r="BC63" s="231"/>
      <c r="BD63" s="231"/>
      <c r="BE63" s="231"/>
      <c r="BF63" s="231"/>
      <c r="BG63" s="231"/>
      <c r="BH63" s="231"/>
      <c r="BI63" s="231"/>
      <c r="BJ63" s="231"/>
      <c r="BK63" s="231"/>
      <c r="BL63" s="231"/>
      <c r="BM63" s="231"/>
      <c r="BN63" s="231"/>
      <c r="BO63" s="231"/>
      <c r="BP63" s="231"/>
      <c r="BQ63" s="80"/>
      <c r="BT63" s="239"/>
      <c r="BV63" s="239"/>
      <c r="BX63" s="239"/>
    </row>
    <row r="64" spans="1:76" ht="8.25" customHeight="1">
      <c r="A64" s="74"/>
      <c r="B64" s="81"/>
      <c r="C64" s="230"/>
      <c r="D64" s="230"/>
      <c r="E64" s="230"/>
      <c r="F64" s="82"/>
      <c r="G64" s="83"/>
      <c r="H64" s="232"/>
      <c r="I64" s="232"/>
      <c r="J64" s="232"/>
      <c r="K64" s="232"/>
      <c r="L64" s="232"/>
      <c r="M64" s="232"/>
      <c r="N64" s="232"/>
      <c r="O64" s="232"/>
      <c r="P64" s="232"/>
      <c r="Q64" s="232"/>
      <c r="R64" s="232"/>
      <c r="S64" s="232"/>
      <c r="T64" s="232"/>
      <c r="U64" s="232"/>
      <c r="V64" s="232"/>
      <c r="W64" s="84"/>
      <c r="Y64" s="81"/>
      <c r="Z64" s="230"/>
      <c r="AA64" s="230"/>
      <c r="AB64" s="230"/>
      <c r="AC64" s="82"/>
      <c r="AD64" s="83"/>
      <c r="AE64" s="232"/>
      <c r="AF64" s="232"/>
      <c r="AG64" s="232"/>
      <c r="AH64" s="232"/>
      <c r="AI64" s="232"/>
      <c r="AJ64" s="232"/>
      <c r="AK64" s="232"/>
      <c r="AL64" s="232"/>
      <c r="AM64" s="232"/>
      <c r="AN64" s="232"/>
      <c r="AO64" s="232"/>
      <c r="AP64" s="232"/>
      <c r="AQ64" s="232"/>
      <c r="AR64" s="232"/>
      <c r="AS64" s="232"/>
      <c r="AT64" s="84"/>
      <c r="AV64" s="81"/>
      <c r="AW64" s="230"/>
      <c r="AX64" s="230"/>
      <c r="AY64" s="230"/>
      <c r="AZ64" s="82"/>
      <c r="BA64" s="83"/>
      <c r="BB64" s="232"/>
      <c r="BC64" s="232"/>
      <c r="BD64" s="232"/>
      <c r="BE64" s="232"/>
      <c r="BF64" s="232"/>
      <c r="BG64" s="232"/>
      <c r="BH64" s="232"/>
      <c r="BI64" s="232"/>
      <c r="BJ64" s="232"/>
      <c r="BK64" s="232"/>
      <c r="BL64" s="232"/>
      <c r="BM64" s="232"/>
      <c r="BN64" s="232"/>
      <c r="BO64" s="232"/>
      <c r="BP64" s="232"/>
      <c r="BQ64" s="84"/>
      <c r="BT64" s="239"/>
      <c r="BV64" s="239"/>
      <c r="BX64" s="239"/>
    </row>
    <row r="65" spans="1:76" ht="8.25" customHeight="1">
      <c r="B65" s="77"/>
      <c r="C65" s="229" t="str">
        <f ca="1">IF(BT65="","",IFERROR(OFFSET(入力シート!$B$8,MATCH(チーム構成表!BT65,入力シート!$B$9:$B$22,0),2),""))</f>
        <v/>
      </c>
      <c r="D65" s="229"/>
      <c r="E65" s="229"/>
      <c r="F65" s="78"/>
      <c r="G65" s="79"/>
      <c r="H65" s="231" t="str">
        <f ca="1">IF(BT65="","",IFERROR(OFFSET(入力シート!$B$8,MATCH(チーム構成表!BT65,入力シート!$B$9:$B$22,0),7),""))</f>
        <v/>
      </c>
      <c r="I65" s="231"/>
      <c r="J65" s="231"/>
      <c r="K65" s="231"/>
      <c r="L65" s="231"/>
      <c r="M65" s="231"/>
      <c r="N65" s="231"/>
      <c r="O65" s="231"/>
      <c r="P65" s="231"/>
      <c r="Q65" s="231"/>
      <c r="R65" s="231"/>
      <c r="S65" s="231"/>
      <c r="T65" s="231"/>
      <c r="U65" s="231"/>
      <c r="V65" s="231"/>
      <c r="W65" s="80"/>
      <c r="Y65" s="77"/>
      <c r="Z65" s="229" t="str">
        <f ca="1">IF(BV65="","",IFERROR(OFFSET(入力シート!$B$8,MATCH(チーム構成表!BV65,入力シート!$B$9:$B$22,0),2),""))</f>
        <v/>
      </c>
      <c r="AA65" s="229"/>
      <c r="AB65" s="229"/>
      <c r="AC65" s="78"/>
      <c r="AD65" s="79"/>
      <c r="AE65" s="231" t="str">
        <f ca="1">IF(BV65="","",IFERROR(OFFSET(入力シート!$B$8,MATCH(チーム構成表!BV65,入力シート!$B$9:$B$22,0),7),""))</f>
        <v/>
      </c>
      <c r="AF65" s="231"/>
      <c r="AG65" s="231"/>
      <c r="AH65" s="231"/>
      <c r="AI65" s="231"/>
      <c r="AJ65" s="231"/>
      <c r="AK65" s="231"/>
      <c r="AL65" s="231"/>
      <c r="AM65" s="231"/>
      <c r="AN65" s="231"/>
      <c r="AO65" s="231"/>
      <c r="AP65" s="231"/>
      <c r="AQ65" s="231"/>
      <c r="AR65" s="231"/>
      <c r="AS65" s="231"/>
      <c r="AT65" s="80"/>
      <c r="AV65" s="77"/>
      <c r="AW65" s="229" t="str">
        <f ca="1">IF(BX65="","",IFERROR(OFFSET(入力シート!$B$8,MATCH(チーム構成表!BX65,入力シート!$B$9:$B$22,0),2),""))</f>
        <v/>
      </c>
      <c r="AX65" s="229"/>
      <c r="AY65" s="229"/>
      <c r="AZ65" s="78"/>
      <c r="BA65" s="79"/>
      <c r="BB65" s="231" t="str">
        <f ca="1">IF(BX65="","",IFERROR(OFFSET(入力シート!$B$8,MATCH(チーム構成表!BX65,入力シート!$B$9:$B$22,0),7),""))</f>
        <v/>
      </c>
      <c r="BC65" s="231"/>
      <c r="BD65" s="231"/>
      <c r="BE65" s="231"/>
      <c r="BF65" s="231"/>
      <c r="BG65" s="231"/>
      <c r="BH65" s="231"/>
      <c r="BI65" s="231"/>
      <c r="BJ65" s="231"/>
      <c r="BK65" s="231"/>
      <c r="BL65" s="231"/>
      <c r="BM65" s="231"/>
      <c r="BN65" s="231"/>
      <c r="BO65" s="231"/>
      <c r="BP65" s="231"/>
      <c r="BQ65" s="80"/>
      <c r="BT65" s="239"/>
      <c r="BV65" s="239"/>
      <c r="BX65" s="239"/>
    </row>
    <row r="66" spans="1:76" ht="8.25" customHeight="1">
      <c r="B66" s="81"/>
      <c r="C66" s="230"/>
      <c r="D66" s="230"/>
      <c r="E66" s="230"/>
      <c r="F66" s="82"/>
      <c r="G66" s="83"/>
      <c r="H66" s="232"/>
      <c r="I66" s="232"/>
      <c r="J66" s="232"/>
      <c r="K66" s="232"/>
      <c r="L66" s="232"/>
      <c r="M66" s="232"/>
      <c r="N66" s="232"/>
      <c r="O66" s="232"/>
      <c r="P66" s="232"/>
      <c r="Q66" s="232"/>
      <c r="R66" s="232"/>
      <c r="S66" s="232"/>
      <c r="T66" s="232"/>
      <c r="U66" s="232"/>
      <c r="V66" s="232"/>
      <c r="W66" s="84"/>
      <c r="Y66" s="81"/>
      <c r="Z66" s="230"/>
      <c r="AA66" s="230"/>
      <c r="AB66" s="230"/>
      <c r="AC66" s="82"/>
      <c r="AD66" s="83"/>
      <c r="AE66" s="232"/>
      <c r="AF66" s="232"/>
      <c r="AG66" s="232"/>
      <c r="AH66" s="232"/>
      <c r="AI66" s="232"/>
      <c r="AJ66" s="232"/>
      <c r="AK66" s="232"/>
      <c r="AL66" s="232"/>
      <c r="AM66" s="232"/>
      <c r="AN66" s="232"/>
      <c r="AO66" s="232"/>
      <c r="AP66" s="232"/>
      <c r="AQ66" s="232"/>
      <c r="AR66" s="232"/>
      <c r="AS66" s="232"/>
      <c r="AT66" s="84"/>
      <c r="AV66" s="81"/>
      <c r="AW66" s="230"/>
      <c r="AX66" s="230"/>
      <c r="AY66" s="230"/>
      <c r="AZ66" s="82"/>
      <c r="BA66" s="83"/>
      <c r="BB66" s="232"/>
      <c r="BC66" s="232"/>
      <c r="BD66" s="232"/>
      <c r="BE66" s="232"/>
      <c r="BF66" s="232"/>
      <c r="BG66" s="232"/>
      <c r="BH66" s="232"/>
      <c r="BI66" s="232"/>
      <c r="BJ66" s="232"/>
      <c r="BK66" s="232"/>
      <c r="BL66" s="232"/>
      <c r="BM66" s="232"/>
      <c r="BN66" s="232"/>
      <c r="BO66" s="232"/>
      <c r="BP66" s="232"/>
      <c r="BQ66" s="84"/>
      <c r="BT66" s="239"/>
      <c r="BV66" s="239"/>
      <c r="BX66" s="239"/>
    </row>
    <row r="67" spans="1:76" ht="8.25" customHeight="1">
      <c r="B67" s="77"/>
      <c r="C67" s="229" t="str">
        <f ca="1">IF(BT67="","",IFERROR(OFFSET(入力シート!$B$8,MATCH(チーム構成表!BT67,入力シート!$B$9:$B$22,0),2),""))</f>
        <v/>
      </c>
      <c r="D67" s="229"/>
      <c r="E67" s="229"/>
      <c r="F67" s="78"/>
      <c r="G67" s="79"/>
      <c r="H67" s="231" t="str">
        <f ca="1">IF(BT67="","",IFERROR(OFFSET(入力シート!$B$8,MATCH(チーム構成表!BT67,入力シート!$B$9:$B$22,0),7),""))</f>
        <v/>
      </c>
      <c r="I67" s="231"/>
      <c r="J67" s="231"/>
      <c r="K67" s="231"/>
      <c r="L67" s="231"/>
      <c r="M67" s="231"/>
      <c r="N67" s="231"/>
      <c r="O67" s="231"/>
      <c r="P67" s="231"/>
      <c r="Q67" s="231"/>
      <c r="R67" s="231"/>
      <c r="S67" s="231"/>
      <c r="T67" s="231"/>
      <c r="U67" s="231"/>
      <c r="V67" s="231"/>
      <c r="W67" s="80"/>
      <c r="Y67" s="77"/>
      <c r="Z67" s="229" t="str">
        <f ca="1">IF(BV67="","",IFERROR(OFFSET(入力シート!$B$8,MATCH(チーム構成表!BV67,入力シート!$B$9:$B$22,0),2),""))</f>
        <v/>
      </c>
      <c r="AA67" s="229"/>
      <c r="AB67" s="229"/>
      <c r="AC67" s="78"/>
      <c r="AD67" s="79"/>
      <c r="AE67" s="231" t="str">
        <f ca="1">IF(BV67="","",IFERROR(OFFSET(入力シート!$B$8,MATCH(チーム構成表!BV67,入力シート!$B$9:$B$22,0),7),""))</f>
        <v/>
      </c>
      <c r="AF67" s="231"/>
      <c r="AG67" s="231"/>
      <c r="AH67" s="231"/>
      <c r="AI67" s="231"/>
      <c r="AJ67" s="231"/>
      <c r="AK67" s="231"/>
      <c r="AL67" s="231"/>
      <c r="AM67" s="231"/>
      <c r="AN67" s="231"/>
      <c r="AO67" s="231"/>
      <c r="AP67" s="231"/>
      <c r="AQ67" s="231"/>
      <c r="AR67" s="231"/>
      <c r="AS67" s="231"/>
      <c r="AT67" s="80"/>
      <c r="AV67" s="77"/>
      <c r="AW67" s="229" t="str">
        <f ca="1">IF(BX67="","",IFERROR(OFFSET(入力シート!$B$8,MATCH(チーム構成表!BX67,入力シート!$B$9:$B$22,0),2),""))</f>
        <v/>
      </c>
      <c r="AX67" s="229"/>
      <c r="AY67" s="229"/>
      <c r="AZ67" s="78"/>
      <c r="BA67" s="79"/>
      <c r="BB67" s="231" t="str">
        <f ca="1">IF(BX67="","",IFERROR(OFFSET(入力シート!$B$8,MATCH(チーム構成表!BX67,入力シート!$B$9:$B$22,0),7),""))</f>
        <v/>
      </c>
      <c r="BC67" s="231"/>
      <c r="BD67" s="231"/>
      <c r="BE67" s="231"/>
      <c r="BF67" s="231"/>
      <c r="BG67" s="231"/>
      <c r="BH67" s="231"/>
      <c r="BI67" s="231"/>
      <c r="BJ67" s="231"/>
      <c r="BK67" s="231"/>
      <c r="BL67" s="231"/>
      <c r="BM67" s="231"/>
      <c r="BN67" s="231"/>
      <c r="BO67" s="231"/>
      <c r="BP67" s="231"/>
      <c r="BQ67" s="80"/>
      <c r="BT67" s="239"/>
      <c r="BV67" s="239"/>
      <c r="BX67" s="239"/>
    </row>
    <row r="68" spans="1:76" ht="8.25" customHeight="1">
      <c r="B68" s="81"/>
      <c r="C68" s="230"/>
      <c r="D68" s="230"/>
      <c r="E68" s="230"/>
      <c r="F68" s="82"/>
      <c r="G68" s="83"/>
      <c r="H68" s="232"/>
      <c r="I68" s="232"/>
      <c r="J68" s="232"/>
      <c r="K68" s="232"/>
      <c r="L68" s="232"/>
      <c r="M68" s="232"/>
      <c r="N68" s="232"/>
      <c r="O68" s="232"/>
      <c r="P68" s="232"/>
      <c r="Q68" s="232"/>
      <c r="R68" s="232"/>
      <c r="S68" s="232"/>
      <c r="T68" s="232"/>
      <c r="U68" s="232"/>
      <c r="V68" s="232"/>
      <c r="W68" s="84"/>
      <c r="Y68" s="81"/>
      <c r="Z68" s="230"/>
      <c r="AA68" s="230"/>
      <c r="AB68" s="230"/>
      <c r="AC68" s="82"/>
      <c r="AD68" s="83"/>
      <c r="AE68" s="232"/>
      <c r="AF68" s="232"/>
      <c r="AG68" s="232"/>
      <c r="AH68" s="232"/>
      <c r="AI68" s="232"/>
      <c r="AJ68" s="232"/>
      <c r="AK68" s="232"/>
      <c r="AL68" s="232"/>
      <c r="AM68" s="232"/>
      <c r="AN68" s="232"/>
      <c r="AO68" s="232"/>
      <c r="AP68" s="232"/>
      <c r="AQ68" s="232"/>
      <c r="AR68" s="232"/>
      <c r="AS68" s="232"/>
      <c r="AT68" s="84"/>
      <c r="AV68" s="81"/>
      <c r="AW68" s="230"/>
      <c r="AX68" s="230"/>
      <c r="AY68" s="230"/>
      <c r="AZ68" s="82"/>
      <c r="BA68" s="83"/>
      <c r="BB68" s="232"/>
      <c r="BC68" s="232"/>
      <c r="BD68" s="232"/>
      <c r="BE68" s="232"/>
      <c r="BF68" s="232"/>
      <c r="BG68" s="232"/>
      <c r="BH68" s="232"/>
      <c r="BI68" s="232"/>
      <c r="BJ68" s="232"/>
      <c r="BK68" s="232"/>
      <c r="BL68" s="232"/>
      <c r="BM68" s="232"/>
      <c r="BN68" s="232"/>
      <c r="BO68" s="232"/>
      <c r="BP68" s="232"/>
      <c r="BQ68" s="84"/>
      <c r="BT68" s="239"/>
      <c r="BV68" s="239"/>
      <c r="BX68" s="239"/>
    </row>
    <row r="69" spans="1:76" ht="8.25" customHeight="1">
      <c r="B69" s="77"/>
      <c r="C69" s="229" t="str">
        <f ca="1">IF(BT69="","",IFERROR(OFFSET(入力シート!$B$8,MATCH(チーム構成表!BT69,入力シート!$B$9:$B$22,0),2),""))</f>
        <v/>
      </c>
      <c r="D69" s="229"/>
      <c r="E69" s="229"/>
      <c r="F69" s="78"/>
      <c r="G69" s="79"/>
      <c r="H69" s="231" t="str">
        <f ca="1">IF(BT69="","",IFERROR(OFFSET(入力シート!$B$8,MATCH(チーム構成表!BT69,入力シート!$B$9:$B$22,0),7),""))</f>
        <v/>
      </c>
      <c r="I69" s="231"/>
      <c r="J69" s="231"/>
      <c r="K69" s="231"/>
      <c r="L69" s="231"/>
      <c r="M69" s="231"/>
      <c r="N69" s="231"/>
      <c r="O69" s="231"/>
      <c r="P69" s="231"/>
      <c r="Q69" s="231"/>
      <c r="R69" s="231"/>
      <c r="S69" s="231"/>
      <c r="T69" s="231"/>
      <c r="U69" s="231"/>
      <c r="V69" s="231"/>
      <c r="W69" s="80"/>
      <c r="Y69" s="77"/>
      <c r="Z69" s="229" t="str">
        <f ca="1">IF(BV69="","",IFERROR(OFFSET(入力シート!$B$8,MATCH(チーム構成表!BV69,入力シート!$B$9:$B$22,0),2),""))</f>
        <v/>
      </c>
      <c r="AA69" s="229"/>
      <c r="AB69" s="229"/>
      <c r="AC69" s="78"/>
      <c r="AD69" s="79"/>
      <c r="AE69" s="231" t="str">
        <f ca="1">IF(BV69="","",IFERROR(OFFSET(入力シート!$B$8,MATCH(チーム構成表!BV69,入力シート!$B$9:$B$22,0),7),""))</f>
        <v/>
      </c>
      <c r="AF69" s="231"/>
      <c r="AG69" s="231"/>
      <c r="AH69" s="231"/>
      <c r="AI69" s="231"/>
      <c r="AJ69" s="231"/>
      <c r="AK69" s="231"/>
      <c r="AL69" s="231"/>
      <c r="AM69" s="231"/>
      <c r="AN69" s="231"/>
      <c r="AO69" s="231"/>
      <c r="AP69" s="231"/>
      <c r="AQ69" s="231"/>
      <c r="AR69" s="231"/>
      <c r="AS69" s="231"/>
      <c r="AT69" s="80"/>
      <c r="AV69" s="77"/>
      <c r="AW69" s="229" t="str">
        <f ca="1">IF(BX69="","",IFERROR(OFFSET(入力シート!$B$8,MATCH(チーム構成表!BX69,入力シート!$B$9:$B$22,0),2),""))</f>
        <v/>
      </c>
      <c r="AX69" s="229"/>
      <c r="AY69" s="229"/>
      <c r="AZ69" s="78"/>
      <c r="BA69" s="79"/>
      <c r="BB69" s="231" t="str">
        <f ca="1">IF(BX69="","",IFERROR(OFFSET(入力シート!$B$8,MATCH(チーム構成表!BX69,入力シート!$B$9:$B$22,0),7),""))</f>
        <v/>
      </c>
      <c r="BC69" s="231"/>
      <c r="BD69" s="231"/>
      <c r="BE69" s="231"/>
      <c r="BF69" s="231"/>
      <c r="BG69" s="231"/>
      <c r="BH69" s="231"/>
      <c r="BI69" s="231"/>
      <c r="BJ69" s="231"/>
      <c r="BK69" s="231"/>
      <c r="BL69" s="231"/>
      <c r="BM69" s="231"/>
      <c r="BN69" s="231"/>
      <c r="BO69" s="231"/>
      <c r="BP69" s="231"/>
      <c r="BQ69" s="80"/>
      <c r="BT69" s="239"/>
      <c r="BV69" s="239"/>
      <c r="BX69" s="239"/>
    </row>
    <row r="70" spans="1:76" ht="8.25" customHeight="1">
      <c r="B70" s="81"/>
      <c r="C70" s="230"/>
      <c r="D70" s="230"/>
      <c r="E70" s="230"/>
      <c r="F70" s="82"/>
      <c r="G70" s="83"/>
      <c r="H70" s="232"/>
      <c r="I70" s="232"/>
      <c r="J70" s="232"/>
      <c r="K70" s="232"/>
      <c r="L70" s="232"/>
      <c r="M70" s="232"/>
      <c r="N70" s="232"/>
      <c r="O70" s="232"/>
      <c r="P70" s="232"/>
      <c r="Q70" s="232"/>
      <c r="R70" s="232"/>
      <c r="S70" s="232"/>
      <c r="T70" s="232"/>
      <c r="U70" s="232"/>
      <c r="V70" s="232"/>
      <c r="W70" s="84"/>
      <c r="Y70" s="81"/>
      <c r="Z70" s="230"/>
      <c r="AA70" s="230"/>
      <c r="AB70" s="230"/>
      <c r="AC70" s="82"/>
      <c r="AD70" s="83"/>
      <c r="AE70" s="232"/>
      <c r="AF70" s="232"/>
      <c r="AG70" s="232"/>
      <c r="AH70" s="232"/>
      <c r="AI70" s="232"/>
      <c r="AJ70" s="232"/>
      <c r="AK70" s="232"/>
      <c r="AL70" s="232"/>
      <c r="AM70" s="232"/>
      <c r="AN70" s="232"/>
      <c r="AO70" s="232"/>
      <c r="AP70" s="232"/>
      <c r="AQ70" s="232"/>
      <c r="AR70" s="232"/>
      <c r="AS70" s="232"/>
      <c r="AT70" s="84"/>
      <c r="AV70" s="81"/>
      <c r="AW70" s="230"/>
      <c r="AX70" s="230"/>
      <c r="AY70" s="230"/>
      <c r="AZ70" s="82"/>
      <c r="BA70" s="83"/>
      <c r="BB70" s="232"/>
      <c r="BC70" s="232"/>
      <c r="BD70" s="232"/>
      <c r="BE70" s="232"/>
      <c r="BF70" s="232"/>
      <c r="BG70" s="232"/>
      <c r="BH70" s="232"/>
      <c r="BI70" s="232"/>
      <c r="BJ70" s="232"/>
      <c r="BK70" s="232"/>
      <c r="BL70" s="232"/>
      <c r="BM70" s="232"/>
      <c r="BN70" s="232"/>
      <c r="BO70" s="232"/>
      <c r="BP70" s="232"/>
      <c r="BQ70" s="84"/>
      <c r="BT70" s="239"/>
      <c r="BV70" s="239"/>
      <c r="BX70" s="239"/>
    </row>
    <row r="71" spans="1:76" ht="8.25" customHeight="1">
      <c r="B71" s="77"/>
      <c r="C71" s="229" t="str">
        <f ca="1">IF(BT71="","",IFERROR(OFFSET(入力シート!$B$8,MATCH(チーム構成表!BT71,入力シート!$B$9:$B$22,0),2),""))</f>
        <v/>
      </c>
      <c r="D71" s="229"/>
      <c r="E71" s="229"/>
      <c r="F71" s="78"/>
      <c r="G71" s="79"/>
      <c r="H71" s="231" t="str">
        <f ca="1">IF(BT71="","",IFERROR(OFFSET(入力シート!$B$8,MATCH(チーム構成表!BT71,入力シート!$B$9:$B$22,0),7),""))</f>
        <v/>
      </c>
      <c r="I71" s="231"/>
      <c r="J71" s="231"/>
      <c r="K71" s="231"/>
      <c r="L71" s="231"/>
      <c r="M71" s="231"/>
      <c r="N71" s="231"/>
      <c r="O71" s="231"/>
      <c r="P71" s="231"/>
      <c r="Q71" s="231"/>
      <c r="R71" s="231"/>
      <c r="S71" s="231"/>
      <c r="T71" s="231"/>
      <c r="U71" s="231"/>
      <c r="V71" s="231"/>
      <c r="W71" s="80"/>
      <c r="Y71" s="77"/>
      <c r="Z71" s="229" t="str">
        <f ca="1">IF(BV71="","",IFERROR(OFFSET(入力シート!$B$8,MATCH(チーム構成表!BV71,入力シート!$B$9:$B$22,0),2),""))</f>
        <v/>
      </c>
      <c r="AA71" s="229"/>
      <c r="AB71" s="229"/>
      <c r="AC71" s="78"/>
      <c r="AD71" s="79"/>
      <c r="AE71" s="231" t="str">
        <f ca="1">IF(BV71="","",IFERROR(OFFSET(入力シート!$B$8,MATCH(チーム構成表!BV71,入力シート!$B$9:$B$22,0),7),""))</f>
        <v/>
      </c>
      <c r="AF71" s="231"/>
      <c r="AG71" s="231"/>
      <c r="AH71" s="231"/>
      <c r="AI71" s="231"/>
      <c r="AJ71" s="231"/>
      <c r="AK71" s="231"/>
      <c r="AL71" s="231"/>
      <c r="AM71" s="231"/>
      <c r="AN71" s="231"/>
      <c r="AO71" s="231"/>
      <c r="AP71" s="231"/>
      <c r="AQ71" s="231"/>
      <c r="AR71" s="231"/>
      <c r="AS71" s="231"/>
      <c r="AT71" s="80"/>
      <c r="AV71" s="77"/>
      <c r="AW71" s="229" t="str">
        <f ca="1">IF(BX71="","",IFERROR(OFFSET(入力シート!$B$8,MATCH(チーム構成表!BX71,入力シート!$B$9:$B$22,0),2),""))</f>
        <v/>
      </c>
      <c r="AX71" s="229"/>
      <c r="AY71" s="229"/>
      <c r="AZ71" s="78"/>
      <c r="BA71" s="79"/>
      <c r="BB71" s="231" t="str">
        <f ca="1">IF(BX71="","",IFERROR(OFFSET(入力シート!$B$8,MATCH(チーム構成表!BX71,入力シート!$B$9:$B$22,0),7),""))</f>
        <v/>
      </c>
      <c r="BC71" s="231"/>
      <c r="BD71" s="231"/>
      <c r="BE71" s="231"/>
      <c r="BF71" s="231"/>
      <c r="BG71" s="231"/>
      <c r="BH71" s="231"/>
      <c r="BI71" s="231"/>
      <c r="BJ71" s="231"/>
      <c r="BK71" s="231"/>
      <c r="BL71" s="231"/>
      <c r="BM71" s="231"/>
      <c r="BN71" s="231"/>
      <c r="BO71" s="231"/>
      <c r="BP71" s="231"/>
      <c r="BQ71" s="80"/>
      <c r="BT71" s="239"/>
      <c r="BV71" s="239"/>
      <c r="BX71" s="239"/>
    </row>
    <row r="72" spans="1:76" ht="8.25" customHeight="1">
      <c r="A72" s="74"/>
      <c r="B72" s="81"/>
      <c r="C72" s="230"/>
      <c r="D72" s="230"/>
      <c r="E72" s="230"/>
      <c r="F72" s="82"/>
      <c r="G72" s="83"/>
      <c r="H72" s="232"/>
      <c r="I72" s="232"/>
      <c r="J72" s="232"/>
      <c r="K72" s="232"/>
      <c r="L72" s="232"/>
      <c r="M72" s="232"/>
      <c r="N72" s="232"/>
      <c r="O72" s="232"/>
      <c r="P72" s="232"/>
      <c r="Q72" s="232"/>
      <c r="R72" s="232"/>
      <c r="S72" s="232"/>
      <c r="T72" s="232"/>
      <c r="U72" s="232"/>
      <c r="V72" s="232"/>
      <c r="W72" s="84"/>
      <c r="Y72" s="81"/>
      <c r="Z72" s="230"/>
      <c r="AA72" s="230"/>
      <c r="AB72" s="230"/>
      <c r="AC72" s="82"/>
      <c r="AD72" s="83"/>
      <c r="AE72" s="232"/>
      <c r="AF72" s="232"/>
      <c r="AG72" s="232"/>
      <c r="AH72" s="232"/>
      <c r="AI72" s="232"/>
      <c r="AJ72" s="232"/>
      <c r="AK72" s="232"/>
      <c r="AL72" s="232"/>
      <c r="AM72" s="232"/>
      <c r="AN72" s="232"/>
      <c r="AO72" s="232"/>
      <c r="AP72" s="232"/>
      <c r="AQ72" s="232"/>
      <c r="AR72" s="232"/>
      <c r="AS72" s="232"/>
      <c r="AT72" s="84"/>
      <c r="AV72" s="81"/>
      <c r="AW72" s="230"/>
      <c r="AX72" s="230"/>
      <c r="AY72" s="230"/>
      <c r="AZ72" s="82"/>
      <c r="BA72" s="83"/>
      <c r="BB72" s="232"/>
      <c r="BC72" s="232"/>
      <c r="BD72" s="232"/>
      <c r="BE72" s="232"/>
      <c r="BF72" s="232"/>
      <c r="BG72" s="232"/>
      <c r="BH72" s="232"/>
      <c r="BI72" s="232"/>
      <c r="BJ72" s="232"/>
      <c r="BK72" s="232"/>
      <c r="BL72" s="232"/>
      <c r="BM72" s="232"/>
      <c r="BN72" s="232"/>
      <c r="BO72" s="232"/>
      <c r="BP72" s="232"/>
      <c r="BQ72" s="84"/>
      <c r="BT72" s="239"/>
      <c r="BV72" s="239"/>
      <c r="BX72" s="239"/>
    </row>
    <row r="73" spans="1:76" ht="8.25" customHeight="1">
      <c r="A73" s="74"/>
      <c r="B73" s="77"/>
      <c r="C73" s="229" t="str">
        <f ca="1">IF(BT73="","",IFERROR(OFFSET(入力シート!$B$8,MATCH(チーム構成表!BT73,入力シート!$B$9:$B$22,0),2),""))</f>
        <v/>
      </c>
      <c r="D73" s="229"/>
      <c r="E73" s="229"/>
      <c r="F73" s="78"/>
      <c r="G73" s="79"/>
      <c r="H73" s="231" t="str">
        <f ca="1">IF(BT73="","",IFERROR(OFFSET(入力シート!$B$8,MATCH(チーム構成表!BT73,入力シート!$B$9:$B$22,0),7),""))</f>
        <v/>
      </c>
      <c r="I73" s="231"/>
      <c r="J73" s="231"/>
      <c r="K73" s="231"/>
      <c r="L73" s="231"/>
      <c r="M73" s="231"/>
      <c r="N73" s="231"/>
      <c r="O73" s="231"/>
      <c r="P73" s="231"/>
      <c r="Q73" s="231"/>
      <c r="R73" s="231"/>
      <c r="S73" s="231"/>
      <c r="T73" s="231"/>
      <c r="U73" s="231"/>
      <c r="V73" s="231"/>
      <c r="W73" s="80"/>
      <c r="Y73" s="77"/>
      <c r="Z73" s="229" t="str">
        <f ca="1">IF(BV73="","",IFERROR(OFFSET(入力シート!$B$8,MATCH(チーム構成表!BV73,入力シート!$B$9:$B$22,0),2),""))</f>
        <v/>
      </c>
      <c r="AA73" s="229"/>
      <c r="AB73" s="229"/>
      <c r="AC73" s="78"/>
      <c r="AD73" s="79"/>
      <c r="AE73" s="231" t="str">
        <f ca="1">IF(BV73="","",IFERROR(OFFSET(入力シート!$B$8,MATCH(チーム構成表!BV73,入力シート!$B$9:$B$22,0),7),""))</f>
        <v/>
      </c>
      <c r="AF73" s="231"/>
      <c r="AG73" s="231"/>
      <c r="AH73" s="231"/>
      <c r="AI73" s="231"/>
      <c r="AJ73" s="231"/>
      <c r="AK73" s="231"/>
      <c r="AL73" s="231"/>
      <c r="AM73" s="231"/>
      <c r="AN73" s="231"/>
      <c r="AO73" s="231"/>
      <c r="AP73" s="231"/>
      <c r="AQ73" s="231"/>
      <c r="AR73" s="231"/>
      <c r="AS73" s="231"/>
      <c r="AT73" s="80"/>
      <c r="AV73" s="77"/>
      <c r="AW73" s="229" t="str">
        <f ca="1">IF(BX73="","",IFERROR(OFFSET(入力シート!$B$8,MATCH(チーム構成表!BX73,入力シート!$B$9:$B$22,0),2),""))</f>
        <v/>
      </c>
      <c r="AX73" s="229"/>
      <c r="AY73" s="229"/>
      <c r="AZ73" s="78"/>
      <c r="BA73" s="79"/>
      <c r="BB73" s="231" t="str">
        <f ca="1">IF(BX73="","",IFERROR(OFFSET(入力シート!$B$8,MATCH(チーム構成表!BX73,入力シート!$B$9:$B$22,0),7),""))</f>
        <v/>
      </c>
      <c r="BC73" s="231"/>
      <c r="BD73" s="231"/>
      <c r="BE73" s="231"/>
      <c r="BF73" s="231"/>
      <c r="BG73" s="231"/>
      <c r="BH73" s="231"/>
      <c r="BI73" s="231"/>
      <c r="BJ73" s="231"/>
      <c r="BK73" s="231"/>
      <c r="BL73" s="231"/>
      <c r="BM73" s="231"/>
      <c r="BN73" s="231"/>
      <c r="BO73" s="231"/>
      <c r="BP73" s="231"/>
      <c r="BQ73" s="80"/>
      <c r="BT73" s="239"/>
      <c r="BV73" s="239"/>
      <c r="BX73" s="239"/>
    </row>
    <row r="74" spans="1:76" ht="8.25" customHeight="1">
      <c r="A74" s="74"/>
      <c r="B74" s="81"/>
      <c r="C74" s="230"/>
      <c r="D74" s="230"/>
      <c r="E74" s="230"/>
      <c r="F74" s="82"/>
      <c r="G74" s="83"/>
      <c r="H74" s="232"/>
      <c r="I74" s="232"/>
      <c r="J74" s="232"/>
      <c r="K74" s="232"/>
      <c r="L74" s="232"/>
      <c r="M74" s="232"/>
      <c r="N74" s="232"/>
      <c r="O74" s="232"/>
      <c r="P74" s="232"/>
      <c r="Q74" s="232"/>
      <c r="R74" s="232"/>
      <c r="S74" s="232"/>
      <c r="T74" s="232"/>
      <c r="U74" s="232"/>
      <c r="V74" s="232"/>
      <c r="W74" s="84"/>
      <c r="Y74" s="81"/>
      <c r="Z74" s="230"/>
      <c r="AA74" s="230"/>
      <c r="AB74" s="230"/>
      <c r="AC74" s="82"/>
      <c r="AD74" s="83"/>
      <c r="AE74" s="232"/>
      <c r="AF74" s="232"/>
      <c r="AG74" s="232"/>
      <c r="AH74" s="232"/>
      <c r="AI74" s="232"/>
      <c r="AJ74" s="232"/>
      <c r="AK74" s="232"/>
      <c r="AL74" s="232"/>
      <c r="AM74" s="232"/>
      <c r="AN74" s="232"/>
      <c r="AO74" s="232"/>
      <c r="AP74" s="232"/>
      <c r="AQ74" s="232"/>
      <c r="AR74" s="232"/>
      <c r="AS74" s="232"/>
      <c r="AT74" s="84"/>
      <c r="AV74" s="81"/>
      <c r="AW74" s="230"/>
      <c r="AX74" s="230"/>
      <c r="AY74" s="230"/>
      <c r="AZ74" s="82"/>
      <c r="BA74" s="83"/>
      <c r="BB74" s="232"/>
      <c r="BC74" s="232"/>
      <c r="BD74" s="232"/>
      <c r="BE74" s="232"/>
      <c r="BF74" s="232"/>
      <c r="BG74" s="232"/>
      <c r="BH74" s="232"/>
      <c r="BI74" s="232"/>
      <c r="BJ74" s="232"/>
      <c r="BK74" s="232"/>
      <c r="BL74" s="232"/>
      <c r="BM74" s="232"/>
      <c r="BN74" s="232"/>
      <c r="BO74" s="232"/>
      <c r="BP74" s="232"/>
      <c r="BQ74" s="84"/>
      <c r="BT74" s="239"/>
      <c r="BV74" s="239"/>
      <c r="BX74" s="239"/>
    </row>
    <row r="75" spans="1:76" ht="8.25" customHeight="1">
      <c r="A75" s="74"/>
      <c r="B75" s="77"/>
      <c r="C75" s="229" t="str">
        <f ca="1">IF(BT75="","",IFERROR(OFFSET(入力シート!$B$8,MATCH(チーム構成表!BT75,入力シート!$B$9:$B$22,0),2),""))</f>
        <v/>
      </c>
      <c r="D75" s="229"/>
      <c r="E75" s="229"/>
      <c r="F75" s="78"/>
      <c r="G75" s="79"/>
      <c r="H75" s="231" t="str">
        <f ca="1">IF(BT75="","",IFERROR(OFFSET(入力シート!$B$8,MATCH(チーム構成表!BT75,入力シート!$B$9:$B$22,0),7),""))</f>
        <v/>
      </c>
      <c r="I75" s="231"/>
      <c r="J75" s="231"/>
      <c r="K75" s="231"/>
      <c r="L75" s="231"/>
      <c r="M75" s="231"/>
      <c r="N75" s="231"/>
      <c r="O75" s="231"/>
      <c r="P75" s="231"/>
      <c r="Q75" s="231"/>
      <c r="R75" s="231"/>
      <c r="S75" s="231"/>
      <c r="T75" s="231"/>
      <c r="U75" s="231"/>
      <c r="V75" s="231"/>
      <c r="W75" s="80"/>
      <c r="Y75" s="77"/>
      <c r="Z75" s="229" t="str">
        <f ca="1">IF(BV75="","",IFERROR(OFFSET(入力シート!$B$8,MATCH(チーム構成表!BV75,入力シート!$B$9:$B$22,0),2),""))</f>
        <v/>
      </c>
      <c r="AA75" s="229"/>
      <c r="AB75" s="229"/>
      <c r="AC75" s="78"/>
      <c r="AD75" s="79"/>
      <c r="AE75" s="231" t="str">
        <f ca="1">IF(BV75="","",IFERROR(OFFSET(入力シート!$B$8,MATCH(チーム構成表!BV75,入力シート!$B$9:$B$22,0),7),""))</f>
        <v/>
      </c>
      <c r="AF75" s="231"/>
      <c r="AG75" s="231"/>
      <c r="AH75" s="231"/>
      <c r="AI75" s="231"/>
      <c r="AJ75" s="231"/>
      <c r="AK75" s="231"/>
      <c r="AL75" s="231"/>
      <c r="AM75" s="231"/>
      <c r="AN75" s="231"/>
      <c r="AO75" s="231"/>
      <c r="AP75" s="231"/>
      <c r="AQ75" s="231"/>
      <c r="AR75" s="231"/>
      <c r="AS75" s="231"/>
      <c r="AT75" s="80"/>
      <c r="AV75" s="77"/>
      <c r="AW75" s="229" t="str">
        <f ca="1">IF(BX75="","",IFERROR(OFFSET(入力シート!$B$8,MATCH(チーム構成表!BX75,入力シート!$B$9:$B$22,0),2),""))</f>
        <v/>
      </c>
      <c r="AX75" s="229"/>
      <c r="AY75" s="229"/>
      <c r="AZ75" s="78"/>
      <c r="BA75" s="79"/>
      <c r="BB75" s="231" t="str">
        <f ca="1">IF(BX75="","",IFERROR(OFFSET(入力シート!$B$8,MATCH(チーム構成表!BX75,入力シート!$B$9:$B$22,0),7),""))</f>
        <v/>
      </c>
      <c r="BC75" s="231"/>
      <c r="BD75" s="231"/>
      <c r="BE75" s="231"/>
      <c r="BF75" s="231"/>
      <c r="BG75" s="231"/>
      <c r="BH75" s="231"/>
      <c r="BI75" s="231"/>
      <c r="BJ75" s="231"/>
      <c r="BK75" s="231"/>
      <c r="BL75" s="231"/>
      <c r="BM75" s="231"/>
      <c r="BN75" s="231"/>
      <c r="BO75" s="231"/>
      <c r="BP75" s="231"/>
      <c r="BQ75" s="80"/>
      <c r="BT75" s="239"/>
      <c r="BV75" s="239"/>
      <c r="BX75" s="239"/>
    </row>
    <row r="76" spans="1:76" ht="8.25" customHeight="1">
      <c r="A76" s="74"/>
      <c r="B76" s="81"/>
      <c r="C76" s="230"/>
      <c r="D76" s="230"/>
      <c r="E76" s="230"/>
      <c r="F76" s="82"/>
      <c r="G76" s="83"/>
      <c r="H76" s="232"/>
      <c r="I76" s="232"/>
      <c r="J76" s="232"/>
      <c r="K76" s="232"/>
      <c r="L76" s="232"/>
      <c r="M76" s="232"/>
      <c r="N76" s="232"/>
      <c r="O76" s="232"/>
      <c r="P76" s="232"/>
      <c r="Q76" s="232"/>
      <c r="R76" s="232"/>
      <c r="S76" s="232"/>
      <c r="T76" s="232"/>
      <c r="U76" s="232"/>
      <c r="V76" s="232"/>
      <c r="W76" s="84"/>
      <c r="Y76" s="81"/>
      <c r="Z76" s="230"/>
      <c r="AA76" s="230"/>
      <c r="AB76" s="230"/>
      <c r="AC76" s="82"/>
      <c r="AD76" s="83"/>
      <c r="AE76" s="232"/>
      <c r="AF76" s="232"/>
      <c r="AG76" s="232"/>
      <c r="AH76" s="232"/>
      <c r="AI76" s="232"/>
      <c r="AJ76" s="232"/>
      <c r="AK76" s="232"/>
      <c r="AL76" s="232"/>
      <c r="AM76" s="232"/>
      <c r="AN76" s="232"/>
      <c r="AO76" s="232"/>
      <c r="AP76" s="232"/>
      <c r="AQ76" s="232"/>
      <c r="AR76" s="232"/>
      <c r="AS76" s="232"/>
      <c r="AT76" s="84"/>
      <c r="AV76" s="81"/>
      <c r="AW76" s="230"/>
      <c r="AX76" s="230"/>
      <c r="AY76" s="230"/>
      <c r="AZ76" s="82"/>
      <c r="BA76" s="83"/>
      <c r="BB76" s="232"/>
      <c r="BC76" s="232"/>
      <c r="BD76" s="232"/>
      <c r="BE76" s="232"/>
      <c r="BF76" s="232"/>
      <c r="BG76" s="232"/>
      <c r="BH76" s="232"/>
      <c r="BI76" s="232"/>
      <c r="BJ76" s="232"/>
      <c r="BK76" s="232"/>
      <c r="BL76" s="232"/>
      <c r="BM76" s="232"/>
      <c r="BN76" s="232"/>
      <c r="BO76" s="232"/>
      <c r="BP76" s="232"/>
      <c r="BQ76" s="84"/>
      <c r="BT76" s="239"/>
      <c r="BV76" s="239"/>
      <c r="BX76" s="239"/>
    </row>
    <row r="77" spans="1:76" ht="8.25" customHeight="1">
      <c r="A77" s="74"/>
      <c r="B77" s="77"/>
      <c r="C77" s="229" t="str">
        <f ca="1">IF(BT77="","",IFERROR(OFFSET(入力シート!$B$8,MATCH(チーム構成表!BT77,入力シート!$B$9:$B$22,0),2),""))</f>
        <v/>
      </c>
      <c r="D77" s="229"/>
      <c r="E77" s="229"/>
      <c r="F77" s="78"/>
      <c r="G77" s="79"/>
      <c r="H77" s="231" t="str">
        <f ca="1">IF(BT77="","",IFERROR(OFFSET(入力シート!$B$8,MATCH(チーム構成表!BT77,入力シート!$B$9:$B$22,0),7),""))</f>
        <v/>
      </c>
      <c r="I77" s="231"/>
      <c r="J77" s="231"/>
      <c r="K77" s="231"/>
      <c r="L77" s="231"/>
      <c r="M77" s="231"/>
      <c r="N77" s="231"/>
      <c r="O77" s="231"/>
      <c r="P77" s="231"/>
      <c r="Q77" s="231"/>
      <c r="R77" s="231"/>
      <c r="S77" s="231"/>
      <c r="T77" s="231"/>
      <c r="U77" s="231"/>
      <c r="V77" s="231"/>
      <c r="W77" s="80"/>
      <c r="Y77" s="77"/>
      <c r="Z77" s="229" t="str">
        <f ca="1">IF(BV77="","",IFERROR(OFFSET(入力シート!$B$8,MATCH(チーム構成表!BV77,入力シート!$B$9:$B$22,0),2),""))</f>
        <v/>
      </c>
      <c r="AA77" s="229"/>
      <c r="AB77" s="229"/>
      <c r="AC77" s="78"/>
      <c r="AD77" s="79"/>
      <c r="AE77" s="231" t="str">
        <f ca="1">IF(BV77="","",IFERROR(OFFSET(入力シート!$B$8,MATCH(チーム構成表!BV77,入力シート!$B$9:$B$22,0),7),""))</f>
        <v/>
      </c>
      <c r="AF77" s="231"/>
      <c r="AG77" s="231"/>
      <c r="AH77" s="231"/>
      <c r="AI77" s="231"/>
      <c r="AJ77" s="231"/>
      <c r="AK77" s="231"/>
      <c r="AL77" s="231"/>
      <c r="AM77" s="231"/>
      <c r="AN77" s="231"/>
      <c r="AO77" s="231"/>
      <c r="AP77" s="231"/>
      <c r="AQ77" s="231"/>
      <c r="AR77" s="231"/>
      <c r="AS77" s="231"/>
      <c r="AT77" s="80"/>
      <c r="AV77" s="77"/>
      <c r="AW77" s="229" t="str">
        <f ca="1">IF(BX77="","",IFERROR(OFFSET(入力シート!$B$8,MATCH(チーム構成表!BX77,入力シート!$B$9:$B$22,0),2),""))</f>
        <v/>
      </c>
      <c r="AX77" s="229"/>
      <c r="AY77" s="229"/>
      <c r="AZ77" s="78"/>
      <c r="BA77" s="79"/>
      <c r="BB77" s="231" t="str">
        <f ca="1">IF(BX77="","",IFERROR(OFFSET(入力シート!$B$8,MATCH(チーム構成表!BX77,入力シート!$B$9:$B$22,0),7),""))</f>
        <v/>
      </c>
      <c r="BC77" s="231"/>
      <c r="BD77" s="231"/>
      <c r="BE77" s="231"/>
      <c r="BF77" s="231"/>
      <c r="BG77" s="231"/>
      <c r="BH77" s="231"/>
      <c r="BI77" s="231"/>
      <c r="BJ77" s="231"/>
      <c r="BK77" s="231"/>
      <c r="BL77" s="231"/>
      <c r="BM77" s="231"/>
      <c r="BN77" s="231"/>
      <c r="BO77" s="231"/>
      <c r="BP77" s="231"/>
      <c r="BQ77" s="80"/>
      <c r="BT77" s="239"/>
      <c r="BV77" s="239"/>
      <c r="BX77" s="239"/>
    </row>
    <row r="78" spans="1:76" ht="8.25" customHeight="1">
      <c r="A78" s="74"/>
      <c r="B78" s="81"/>
      <c r="C78" s="230"/>
      <c r="D78" s="230"/>
      <c r="E78" s="230"/>
      <c r="F78" s="82"/>
      <c r="G78" s="83"/>
      <c r="H78" s="232"/>
      <c r="I78" s="232"/>
      <c r="J78" s="232"/>
      <c r="K78" s="232"/>
      <c r="L78" s="232"/>
      <c r="M78" s="232"/>
      <c r="N78" s="232"/>
      <c r="O78" s="232"/>
      <c r="P78" s="232"/>
      <c r="Q78" s="232"/>
      <c r="R78" s="232"/>
      <c r="S78" s="232"/>
      <c r="T78" s="232"/>
      <c r="U78" s="232"/>
      <c r="V78" s="232"/>
      <c r="W78" s="84"/>
      <c r="Y78" s="81"/>
      <c r="Z78" s="230"/>
      <c r="AA78" s="230"/>
      <c r="AB78" s="230"/>
      <c r="AC78" s="82"/>
      <c r="AD78" s="83"/>
      <c r="AE78" s="232"/>
      <c r="AF78" s="232"/>
      <c r="AG78" s="232"/>
      <c r="AH78" s="232"/>
      <c r="AI78" s="232"/>
      <c r="AJ78" s="232"/>
      <c r="AK78" s="232"/>
      <c r="AL78" s="232"/>
      <c r="AM78" s="232"/>
      <c r="AN78" s="232"/>
      <c r="AO78" s="232"/>
      <c r="AP78" s="232"/>
      <c r="AQ78" s="232"/>
      <c r="AR78" s="232"/>
      <c r="AS78" s="232"/>
      <c r="AT78" s="84"/>
      <c r="AV78" s="81"/>
      <c r="AW78" s="230"/>
      <c r="AX78" s="230"/>
      <c r="AY78" s="230"/>
      <c r="AZ78" s="82"/>
      <c r="BA78" s="83"/>
      <c r="BB78" s="232"/>
      <c r="BC78" s="232"/>
      <c r="BD78" s="232"/>
      <c r="BE78" s="232"/>
      <c r="BF78" s="232"/>
      <c r="BG78" s="232"/>
      <c r="BH78" s="232"/>
      <c r="BI78" s="232"/>
      <c r="BJ78" s="232"/>
      <c r="BK78" s="232"/>
      <c r="BL78" s="232"/>
      <c r="BM78" s="232"/>
      <c r="BN78" s="232"/>
      <c r="BO78" s="232"/>
      <c r="BP78" s="232"/>
      <c r="BQ78" s="84"/>
      <c r="BT78" s="239"/>
      <c r="BV78" s="239"/>
      <c r="BX78" s="239"/>
    </row>
    <row r="79" spans="1:76" ht="8.25" customHeight="1">
      <c r="A79" s="85"/>
      <c r="B79" s="77"/>
      <c r="C79" s="229" t="str">
        <f ca="1">IF(BT79="","",IFERROR(OFFSET(入力シート!$B$8,MATCH(チーム構成表!BT79,入力シート!$B$9:$B$22,0),2),""))</f>
        <v/>
      </c>
      <c r="D79" s="229"/>
      <c r="E79" s="229"/>
      <c r="F79" s="78"/>
      <c r="G79" s="79"/>
      <c r="H79" s="231" t="str">
        <f ca="1">IF(BT79="","",IFERROR(OFFSET(入力シート!$B$8,MATCH(チーム構成表!BT79,入力シート!$B$9:$B$22,0),7),""))</f>
        <v/>
      </c>
      <c r="I79" s="231"/>
      <c r="J79" s="231"/>
      <c r="K79" s="231"/>
      <c r="L79" s="231"/>
      <c r="M79" s="231"/>
      <c r="N79" s="231"/>
      <c r="O79" s="231"/>
      <c r="P79" s="231"/>
      <c r="Q79" s="231"/>
      <c r="R79" s="231"/>
      <c r="S79" s="231"/>
      <c r="T79" s="231"/>
      <c r="U79" s="231"/>
      <c r="V79" s="231"/>
      <c r="W79" s="80"/>
      <c r="Y79" s="77"/>
      <c r="Z79" s="229" t="str">
        <f ca="1">IF(BV79="","",IFERROR(OFFSET(入力シート!$B$8,MATCH(チーム構成表!BV79,入力シート!$B$9:$B$22,0),2),""))</f>
        <v/>
      </c>
      <c r="AA79" s="229"/>
      <c r="AB79" s="229"/>
      <c r="AC79" s="78"/>
      <c r="AD79" s="79"/>
      <c r="AE79" s="231" t="str">
        <f ca="1">IF(BV79="","",IFERROR(OFFSET(入力シート!$B$8,MATCH(チーム構成表!BV79,入力シート!$B$9:$B$22,0),7),""))</f>
        <v/>
      </c>
      <c r="AF79" s="231"/>
      <c r="AG79" s="231"/>
      <c r="AH79" s="231"/>
      <c r="AI79" s="231"/>
      <c r="AJ79" s="231"/>
      <c r="AK79" s="231"/>
      <c r="AL79" s="231"/>
      <c r="AM79" s="231"/>
      <c r="AN79" s="231"/>
      <c r="AO79" s="231"/>
      <c r="AP79" s="231"/>
      <c r="AQ79" s="231"/>
      <c r="AR79" s="231"/>
      <c r="AS79" s="231"/>
      <c r="AT79" s="80"/>
      <c r="AV79" s="77"/>
      <c r="AW79" s="229" t="str">
        <f ca="1">IF(BX79="","",IFERROR(OFFSET(入力シート!$B$8,MATCH(チーム構成表!BX79,入力シート!$B$9:$B$22,0),2),""))</f>
        <v/>
      </c>
      <c r="AX79" s="229"/>
      <c r="AY79" s="229"/>
      <c r="AZ79" s="78"/>
      <c r="BA79" s="79"/>
      <c r="BB79" s="231" t="str">
        <f ca="1">IF(BX79="","",IFERROR(OFFSET(入力シート!$B$8,MATCH(チーム構成表!BX79,入力シート!$B$9:$B$22,0),7),""))</f>
        <v/>
      </c>
      <c r="BC79" s="231"/>
      <c r="BD79" s="231"/>
      <c r="BE79" s="231"/>
      <c r="BF79" s="231"/>
      <c r="BG79" s="231"/>
      <c r="BH79" s="231"/>
      <c r="BI79" s="231"/>
      <c r="BJ79" s="231"/>
      <c r="BK79" s="231"/>
      <c r="BL79" s="231"/>
      <c r="BM79" s="231"/>
      <c r="BN79" s="231"/>
      <c r="BO79" s="231"/>
      <c r="BP79" s="231"/>
      <c r="BQ79" s="80"/>
      <c r="BT79" s="239"/>
      <c r="BV79" s="239"/>
      <c r="BX79" s="239"/>
    </row>
    <row r="80" spans="1:76" ht="8.25" customHeight="1">
      <c r="A80" s="85"/>
      <c r="B80" s="81"/>
      <c r="C80" s="230"/>
      <c r="D80" s="230"/>
      <c r="E80" s="230"/>
      <c r="F80" s="82"/>
      <c r="G80" s="83"/>
      <c r="H80" s="232"/>
      <c r="I80" s="232"/>
      <c r="J80" s="232"/>
      <c r="K80" s="232"/>
      <c r="L80" s="232"/>
      <c r="M80" s="232"/>
      <c r="N80" s="232"/>
      <c r="O80" s="232"/>
      <c r="P80" s="232"/>
      <c r="Q80" s="232"/>
      <c r="R80" s="232"/>
      <c r="S80" s="232"/>
      <c r="T80" s="232"/>
      <c r="U80" s="232"/>
      <c r="V80" s="232"/>
      <c r="W80" s="84"/>
      <c r="Y80" s="81"/>
      <c r="Z80" s="230"/>
      <c r="AA80" s="230"/>
      <c r="AB80" s="230"/>
      <c r="AC80" s="82"/>
      <c r="AD80" s="83"/>
      <c r="AE80" s="232"/>
      <c r="AF80" s="232"/>
      <c r="AG80" s="232"/>
      <c r="AH80" s="232"/>
      <c r="AI80" s="232"/>
      <c r="AJ80" s="232"/>
      <c r="AK80" s="232"/>
      <c r="AL80" s="232"/>
      <c r="AM80" s="232"/>
      <c r="AN80" s="232"/>
      <c r="AO80" s="232"/>
      <c r="AP80" s="232"/>
      <c r="AQ80" s="232"/>
      <c r="AR80" s="232"/>
      <c r="AS80" s="232"/>
      <c r="AT80" s="84"/>
      <c r="AV80" s="81"/>
      <c r="AW80" s="230"/>
      <c r="AX80" s="230"/>
      <c r="AY80" s="230"/>
      <c r="AZ80" s="82"/>
      <c r="BA80" s="83"/>
      <c r="BB80" s="232"/>
      <c r="BC80" s="232"/>
      <c r="BD80" s="232"/>
      <c r="BE80" s="232"/>
      <c r="BF80" s="232"/>
      <c r="BG80" s="232"/>
      <c r="BH80" s="232"/>
      <c r="BI80" s="232"/>
      <c r="BJ80" s="232"/>
      <c r="BK80" s="232"/>
      <c r="BL80" s="232"/>
      <c r="BM80" s="232"/>
      <c r="BN80" s="232"/>
      <c r="BO80" s="232"/>
      <c r="BP80" s="232"/>
      <c r="BQ80" s="84"/>
      <c r="BT80" s="239"/>
      <c r="BV80" s="239"/>
      <c r="BX80" s="239"/>
    </row>
    <row r="81" spans="1:76" ht="8.25" customHeight="1">
      <c r="A81" s="85"/>
      <c r="B81" s="77"/>
      <c r="C81" s="229" t="str">
        <f ca="1">IF(BT81="","",IFERROR(OFFSET(入力シート!$B$8,MATCH(チーム構成表!BT81,入力シート!$B$9:$B$22,0),2),""))</f>
        <v/>
      </c>
      <c r="D81" s="229"/>
      <c r="E81" s="229"/>
      <c r="F81" s="78"/>
      <c r="G81" s="79"/>
      <c r="H81" s="231" t="str">
        <f ca="1">IF(BT81="","",IFERROR(OFFSET(入力シート!$B$8,MATCH(チーム構成表!BT81,入力シート!$B$9:$B$22,0),7),""))</f>
        <v/>
      </c>
      <c r="I81" s="231"/>
      <c r="J81" s="231"/>
      <c r="K81" s="231"/>
      <c r="L81" s="231"/>
      <c r="M81" s="231"/>
      <c r="N81" s="231"/>
      <c r="O81" s="231"/>
      <c r="P81" s="231"/>
      <c r="Q81" s="231"/>
      <c r="R81" s="231"/>
      <c r="S81" s="231"/>
      <c r="T81" s="231"/>
      <c r="U81" s="231"/>
      <c r="V81" s="231"/>
      <c r="W81" s="80"/>
      <c r="Y81" s="77"/>
      <c r="Z81" s="229" t="str">
        <f ca="1">IF(BV81="","",IFERROR(OFFSET(入力シート!$B$8,MATCH(チーム構成表!BV81,入力シート!$B$9:$B$22,0),2),""))</f>
        <v/>
      </c>
      <c r="AA81" s="229"/>
      <c r="AB81" s="229"/>
      <c r="AC81" s="78"/>
      <c r="AD81" s="79"/>
      <c r="AE81" s="231" t="str">
        <f ca="1">IF(BV81="","",IFERROR(OFFSET(入力シート!$B$8,MATCH(チーム構成表!BV81,入力シート!$B$9:$B$22,0),7),""))</f>
        <v/>
      </c>
      <c r="AF81" s="231"/>
      <c r="AG81" s="231"/>
      <c r="AH81" s="231"/>
      <c r="AI81" s="231"/>
      <c r="AJ81" s="231"/>
      <c r="AK81" s="231"/>
      <c r="AL81" s="231"/>
      <c r="AM81" s="231"/>
      <c r="AN81" s="231"/>
      <c r="AO81" s="231"/>
      <c r="AP81" s="231"/>
      <c r="AQ81" s="231"/>
      <c r="AR81" s="231"/>
      <c r="AS81" s="231"/>
      <c r="AT81" s="80"/>
      <c r="AV81" s="77"/>
      <c r="AW81" s="229" t="str">
        <f ca="1">IF(BX81="","",IFERROR(OFFSET(入力シート!$B$8,MATCH(チーム構成表!BX81,入力シート!$B$9:$B$22,0),2),""))</f>
        <v/>
      </c>
      <c r="AX81" s="229"/>
      <c r="AY81" s="229"/>
      <c r="AZ81" s="78"/>
      <c r="BA81" s="79"/>
      <c r="BB81" s="231" t="str">
        <f ca="1">IF(BX81="","",IFERROR(OFFSET(入力シート!$B$8,MATCH(チーム構成表!BX81,入力シート!$B$9:$B$22,0),7),""))</f>
        <v/>
      </c>
      <c r="BC81" s="231"/>
      <c r="BD81" s="231"/>
      <c r="BE81" s="231"/>
      <c r="BF81" s="231"/>
      <c r="BG81" s="231"/>
      <c r="BH81" s="231"/>
      <c r="BI81" s="231"/>
      <c r="BJ81" s="231"/>
      <c r="BK81" s="231"/>
      <c r="BL81" s="231"/>
      <c r="BM81" s="231"/>
      <c r="BN81" s="231"/>
      <c r="BO81" s="231"/>
      <c r="BP81" s="231"/>
      <c r="BQ81" s="80"/>
      <c r="BT81" s="239"/>
      <c r="BV81" s="239"/>
      <c r="BX81" s="239"/>
    </row>
    <row r="82" spans="1:76" ht="8.25" customHeight="1">
      <c r="A82" s="85"/>
      <c r="B82" s="81"/>
      <c r="C82" s="230"/>
      <c r="D82" s="230"/>
      <c r="E82" s="230"/>
      <c r="F82" s="82"/>
      <c r="G82" s="83"/>
      <c r="H82" s="232"/>
      <c r="I82" s="232"/>
      <c r="J82" s="232"/>
      <c r="K82" s="232"/>
      <c r="L82" s="232"/>
      <c r="M82" s="232"/>
      <c r="N82" s="232"/>
      <c r="O82" s="232"/>
      <c r="P82" s="232"/>
      <c r="Q82" s="232"/>
      <c r="R82" s="232"/>
      <c r="S82" s="232"/>
      <c r="T82" s="232"/>
      <c r="U82" s="232"/>
      <c r="V82" s="232"/>
      <c r="W82" s="84"/>
      <c r="Y82" s="81"/>
      <c r="Z82" s="230"/>
      <c r="AA82" s="230"/>
      <c r="AB82" s="230"/>
      <c r="AC82" s="82"/>
      <c r="AD82" s="83"/>
      <c r="AE82" s="232"/>
      <c r="AF82" s="232"/>
      <c r="AG82" s="232"/>
      <c r="AH82" s="232"/>
      <c r="AI82" s="232"/>
      <c r="AJ82" s="232"/>
      <c r="AK82" s="232"/>
      <c r="AL82" s="232"/>
      <c r="AM82" s="232"/>
      <c r="AN82" s="232"/>
      <c r="AO82" s="232"/>
      <c r="AP82" s="232"/>
      <c r="AQ82" s="232"/>
      <c r="AR82" s="232"/>
      <c r="AS82" s="232"/>
      <c r="AT82" s="84"/>
      <c r="AV82" s="81"/>
      <c r="AW82" s="230"/>
      <c r="AX82" s="230"/>
      <c r="AY82" s="230"/>
      <c r="AZ82" s="82"/>
      <c r="BA82" s="83"/>
      <c r="BB82" s="232"/>
      <c r="BC82" s="232"/>
      <c r="BD82" s="232"/>
      <c r="BE82" s="232"/>
      <c r="BF82" s="232"/>
      <c r="BG82" s="232"/>
      <c r="BH82" s="232"/>
      <c r="BI82" s="232"/>
      <c r="BJ82" s="232"/>
      <c r="BK82" s="232"/>
      <c r="BL82" s="232"/>
      <c r="BM82" s="232"/>
      <c r="BN82" s="232"/>
      <c r="BO82" s="232"/>
      <c r="BP82" s="232"/>
      <c r="BQ82" s="84"/>
      <c r="BT82" s="239"/>
      <c r="BV82" s="239"/>
      <c r="BX82" s="239"/>
    </row>
    <row r="83" spans="1:76" ht="8.25" customHeight="1">
      <c r="A83" s="85"/>
      <c r="B83" s="77"/>
      <c r="C83" s="229" t="str">
        <f ca="1">IF(BT83="","",IFERROR(OFFSET(入力シート!$B$8,MATCH(チーム構成表!BT83,入力シート!$B$9:$B$22,0),2),""))</f>
        <v/>
      </c>
      <c r="D83" s="229"/>
      <c r="E83" s="229"/>
      <c r="F83" s="78"/>
      <c r="G83" s="79"/>
      <c r="H83" s="231" t="str">
        <f ca="1">IF(BT83="","",IFERROR(OFFSET(入力シート!$B$8,MATCH(チーム構成表!BT83,入力シート!$B$9:$B$22,0),7),""))</f>
        <v/>
      </c>
      <c r="I83" s="231"/>
      <c r="J83" s="231"/>
      <c r="K83" s="231"/>
      <c r="L83" s="231"/>
      <c r="M83" s="231"/>
      <c r="N83" s="231"/>
      <c r="O83" s="231"/>
      <c r="P83" s="231"/>
      <c r="Q83" s="231"/>
      <c r="R83" s="231"/>
      <c r="S83" s="231"/>
      <c r="T83" s="231"/>
      <c r="U83" s="231"/>
      <c r="V83" s="231"/>
      <c r="W83" s="80"/>
      <c r="Y83" s="77"/>
      <c r="Z83" s="229" t="str">
        <f ca="1">IF(BV83="","",IFERROR(OFFSET(入力シート!$B$8,MATCH(チーム構成表!BV83,入力シート!$B$9:$B$22,0),2),""))</f>
        <v/>
      </c>
      <c r="AA83" s="229"/>
      <c r="AB83" s="229"/>
      <c r="AC83" s="78"/>
      <c r="AD83" s="79"/>
      <c r="AE83" s="231" t="str">
        <f ca="1">IF(BV83="","",IFERROR(OFFSET(入力シート!$B$8,MATCH(チーム構成表!BV83,入力シート!$B$9:$B$22,0),7),""))</f>
        <v/>
      </c>
      <c r="AF83" s="231"/>
      <c r="AG83" s="231"/>
      <c r="AH83" s="231"/>
      <c r="AI83" s="231"/>
      <c r="AJ83" s="231"/>
      <c r="AK83" s="231"/>
      <c r="AL83" s="231"/>
      <c r="AM83" s="231"/>
      <c r="AN83" s="231"/>
      <c r="AO83" s="231"/>
      <c r="AP83" s="231"/>
      <c r="AQ83" s="231"/>
      <c r="AR83" s="231"/>
      <c r="AS83" s="231"/>
      <c r="AT83" s="80"/>
      <c r="AV83" s="77"/>
      <c r="AW83" s="229" t="str">
        <f ca="1">IF(BX83="","",IFERROR(OFFSET(入力シート!$B$8,MATCH(チーム構成表!BX83,入力シート!$B$9:$B$22,0),2),""))</f>
        <v/>
      </c>
      <c r="AX83" s="229"/>
      <c r="AY83" s="229"/>
      <c r="AZ83" s="78"/>
      <c r="BA83" s="79"/>
      <c r="BB83" s="231" t="str">
        <f ca="1">IF(BX83="","",IFERROR(OFFSET(入力シート!$B$8,MATCH(チーム構成表!BX83,入力シート!$B$9:$B$22,0),7),""))</f>
        <v/>
      </c>
      <c r="BC83" s="231"/>
      <c r="BD83" s="231"/>
      <c r="BE83" s="231"/>
      <c r="BF83" s="231"/>
      <c r="BG83" s="231"/>
      <c r="BH83" s="231"/>
      <c r="BI83" s="231"/>
      <c r="BJ83" s="231"/>
      <c r="BK83" s="231"/>
      <c r="BL83" s="231"/>
      <c r="BM83" s="231"/>
      <c r="BN83" s="231"/>
      <c r="BO83" s="231"/>
      <c r="BP83" s="231"/>
      <c r="BQ83" s="80"/>
      <c r="BT83" s="239"/>
      <c r="BV83" s="239"/>
      <c r="BX83" s="239"/>
    </row>
    <row r="84" spans="1:76" ht="8.25" customHeight="1">
      <c r="A84" s="85"/>
      <c r="B84" s="81"/>
      <c r="C84" s="230"/>
      <c r="D84" s="230"/>
      <c r="E84" s="230"/>
      <c r="F84" s="82"/>
      <c r="G84" s="83"/>
      <c r="H84" s="232"/>
      <c r="I84" s="232"/>
      <c r="J84" s="232"/>
      <c r="K84" s="232"/>
      <c r="L84" s="232"/>
      <c r="M84" s="232"/>
      <c r="N84" s="232"/>
      <c r="O84" s="232"/>
      <c r="P84" s="232"/>
      <c r="Q84" s="232"/>
      <c r="R84" s="232"/>
      <c r="S84" s="232"/>
      <c r="T84" s="232"/>
      <c r="U84" s="232"/>
      <c r="V84" s="232"/>
      <c r="W84" s="84"/>
      <c r="Y84" s="81"/>
      <c r="Z84" s="230"/>
      <c r="AA84" s="230"/>
      <c r="AB84" s="230"/>
      <c r="AC84" s="82"/>
      <c r="AD84" s="83"/>
      <c r="AE84" s="232"/>
      <c r="AF84" s="232"/>
      <c r="AG84" s="232"/>
      <c r="AH84" s="232"/>
      <c r="AI84" s="232"/>
      <c r="AJ84" s="232"/>
      <c r="AK84" s="232"/>
      <c r="AL84" s="232"/>
      <c r="AM84" s="232"/>
      <c r="AN84" s="232"/>
      <c r="AO84" s="232"/>
      <c r="AP84" s="232"/>
      <c r="AQ84" s="232"/>
      <c r="AR84" s="232"/>
      <c r="AS84" s="232"/>
      <c r="AT84" s="84"/>
      <c r="AV84" s="81"/>
      <c r="AW84" s="230"/>
      <c r="AX84" s="230"/>
      <c r="AY84" s="230"/>
      <c r="AZ84" s="82"/>
      <c r="BA84" s="83"/>
      <c r="BB84" s="232"/>
      <c r="BC84" s="232"/>
      <c r="BD84" s="232"/>
      <c r="BE84" s="232"/>
      <c r="BF84" s="232"/>
      <c r="BG84" s="232"/>
      <c r="BH84" s="232"/>
      <c r="BI84" s="232"/>
      <c r="BJ84" s="232"/>
      <c r="BK84" s="232"/>
      <c r="BL84" s="232"/>
      <c r="BM84" s="232"/>
      <c r="BN84" s="232"/>
      <c r="BO84" s="232"/>
      <c r="BP84" s="232"/>
      <c r="BQ84" s="84"/>
      <c r="BT84" s="239"/>
      <c r="BV84" s="239"/>
      <c r="BX84" s="239"/>
    </row>
    <row r="85" spans="1:76" ht="8.25" customHeight="1">
      <c r="A85" s="85"/>
      <c r="B85" s="77"/>
      <c r="C85" s="229" t="str">
        <f ca="1">IF(BT85="","",IFERROR(OFFSET(入力シート!$B$8,MATCH(チーム構成表!BT85,入力シート!$B$9:$B$22,0),2),""))</f>
        <v/>
      </c>
      <c r="D85" s="229"/>
      <c r="E85" s="229"/>
      <c r="F85" s="78"/>
      <c r="G85" s="79"/>
      <c r="H85" s="231" t="str">
        <f ca="1">IF(BT85="","",IFERROR(OFFSET(入力シート!$B$8,MATCH(チーム構成表!BT85,入力シート!$B$9:$B$22,0),7),""))</f>
        <v/>
      </c>
      <c r="I85" s="231"/>
      <c r="J85" s="231"/>
      <c r="K85" s="231"/>
      <c r="L85" s="231"/>
      <c r="M85" s="231"/>
      <c r="N85" s="231"/>
      <c r="O85" s="231"/>
      <c r="P85" s="231"/>
      <c r="Q85" s="231"/>
      <c r="R85" s="231"/>
      <c r="S85" s="231"/>
      <c r="T85" s="231"/>
      <c r="U85" s="231"/>
      <c r="V85" s="231"/>
      <c r="W85" s="80"/>
      <c r="Y85" s="77"/>
      <c r="Z85" s="229" t="str">
        <f ca="1">IF(BV85="","",IFERROR(OFFSET(入力シート!$B$8,MATCH(チーム構成表!BV85,入力シート!$B$9:$B$22,0),2),""))</f>
        <v/>
      </c>
      <c r="AA85" s="229"/>
      <c r="AB85" s="229"/>
      <c r="AC85" s="78"/>
      <c r="AD85" s="79"/>
      <c r="AE85" s="231" t="str">
        <f ca="1">IF(BV85="","",IFERROR(OFFSET(入力シート!$B$8,MATCH(チーム構成表!BV85,入力シート!$B$9:$B$22,0),7),""))</f>
        <v/>
      </c>
      <c r="AF85" s="231"/>
      <c r="AG85" s="231"/>
      <c r="AH85" s="231"/>
      <c r="AI85" s="231"/>
      <c r="AJ85" s="231"/>
      <c r="AK85" s="231"/>
      <c r="AL85" s="231"/>
      <c r="AM85" s="231"/>
      <c r="AN85" s="231"/>
      <c r="AO85" s="231"/>
      <c r="AP85" s="231"/>
      <c r="AQ85" s="231"/>
      <c r="AR85" s="231"/>
      <c r="AS85" s="231"/>
      <c r="AT85" s="80"/>
      <c r="AV85" s="77"/>
      <c r="AW85" s="229" t="str">
        <f ca="1">IF(BX85="","",IFERROR(OFFSET(入力シート!$B$8,MATCH(チーム構成表!BX85,入力シート!$B$9:$B$22,0),2),""))</f>
        <v/>
      </c>
      <c r="AX85" s="229"/>
      <c r="AY85" s="229"/>
      <c r="AZ85" s="78"/>
      <c r="BA85" s="79"/>
      <c r="BB85" s="231" t="str">
        <f ca="1">IF(BX85="","",IFERROR(OFFSET(入力シート!$B$8,MATCH(チーム構成表!BX85,入力シート!$B$9:$B$22,0),7),""))</f>
        <v/>
      </c>
      <c r="BC85" s="231"/>
      <c r="BD85" s="231"/>
      <c r="BE85" s="231"/>
      <c r="BF85" s="231"/>
      <c r="BG85" s="231"/>
      <c r="BH85" s="231"/>
      <c r="BI85" s="231"/>
      <c r="BJ85" s="231"/>
      <c r="BK85" s="231"/>
      <c r="BL85" s="231"/>
      <c r="BM85" s="231"/>
      <c r="BN85" s="231"/>
      <c r="BO85" s="231"/>
      <c r="BP85" s="231"/>
      <c r="BQ85" s="80"/>
      <c r="BT85" s="239"/>
      <c r="BV85" s="239"/>
      <c r="BX85" s="239"/>
    </row>
    <row r="86" spans="1:76" ht="8.25" customHeight="1">
      <c r="A86" s="85"/>
      <c r="B86" s="81"/>
      <c r="C86" s="230"/>
      <c r="D86" s="230"/>
      <c r="E86" s="230"/>
      <c r="F86" s="82"/>
      <c r="G86" s="83"/>
      <c r="H86" s="232"/>
      <c r="I86" s="232"/>
      <c r="J86" s="232"/>
      <c r="K86" s="232"/>
      <c r="L86" s="232"/>
      <c r="M86" s="232"/>
      <c r="N86" s="232"/>
      <c r="O86" s="232"/>
      <c r="P86" s="232"/>
      <c r="Q86" s="232"/>
      <c r="R86" s="232"/>
      <c r="S86" s="232"/>
      <c r="T86" s="232"/>
      <c r="U86" s="232"/>
      <c r="V86" s="232"/>
      <c r="W86" s="84"/>
      <c r="Y86" s="81"/>
      <c r="Z86" s="230"/>
      <c r="AA86" s="230"/>
      <c r="AB86" s="230"/>
      <c r="AC86" s="82"/>
      <c r="AD86" s="83"/>
      <c r="AE86" s="232"/>
      <c r="AF86" s="232"/>
      <c r="AG86" s="232"/>
      <c r="AH86" s="232"/>
      <c r="AI86" s="232"/>
      <c r="AJ86" s="232"/>
      <c r="AK86" s="232"/>
      <c r="AL86" s="232"/>
      <c r="AM86" s="232"/>
      <c r="AN86" s="232"/>
      <c r="AO86" s="232"/>
      <c r="AP86" s="232"/>
      <c r="AQ86" s="232"/>
      <c r="AR86" s="232"/>
      <c r="AS86" s="232"/>
      <c r="AT86" s="84"/>
      <c r="AV86" s="81"/>
      <c r="AW86" s="230"/>
      <c r="AX86" s="230"/>
      <c r="AY86" s="230"/>
      <c r="AZ86" s="82"/>
      <c r="BA86" s="83"/>
      <c r="BB86" s="232"/>
      <c r="BC86" s="232"/>
      <c r="BD86" s="232"/>
      <c r="BE86" s="232"/>
      <c r="BF86" s="232"/>
      <c r="BG86" s="232"/>
      <c r="BH86" s="232"/>
      <c r="BI86" s="232"/>
      <c r="BJ86" s="232"/>
      <c r="BK86" s="232"/>
      <c r="BL86" s="232"/>
      <c r="BM86" s="232"/>
      <c r="BN86" s="232"/>
      <c r="BO86" s="232"/>
      <c r="BP86" s="232"/>
      <c r="BQ86" s="84"/>
      <c r="BT86" s="239"/>
      <c r="BV86" s="239"/>
      <c r="BX86" s="239"/>
    </row>
    <row r="87" spans="1:76" ht="8.25" customHeight="1">
      <c r="A87" s="85"/>
      <c r="B87" s="77"/>
      <c r="C87" s="229" t="str">
        <f ca="1">IF(BT87="","",IFERROR(OFFSET(入力シート!$B$8,MATCH(チーム構成表!BT87,入力シート!$B$9:$B$22,0),2),""))</f>
        <v/>
      </c>
      <c r="D87" s="229"/>
      <c r="E87" s="229"/>
      <c r="F87" s="78"/>
      <c r="G87" s="79"/>
      <c r="H87" s="231" t="str">
        <f ca="1">IF(BT87="","",IFERROR(OFFSET(入力シート!$B$8,MATCH(チーム構成表!BT87,入力シート!$B$9:$B$22,0),7),""))</f>
        <v/>
      </c>
      <c r="I87" s="231"/>
      <c r="J87" s="231"/>
      <c r="K87" s="231"/>
      <c r="L87" s="231"/>
      <c r="M87" s="231"/>
      <c r="N87" s="231"/>
      <c r="O87" s="231"/>
      <c r="P87" s="231"/>
      <c r="Q87" s="231"/>
      <c r="R87" s="231"/>
      <c r="S87" s="231"/>
      <c r="T87" s="231"/>
      <c r="U87" s="231"/>
      <c r="V87" s="231"/>
      <c r="W87" s="80"/>
      <c r="Y87" s="77"/>
      <c r="Z87" s="229" t="str">
        <f ca="1">IF(BV87="","",IFERROR(OFFSET(入力シート!$B$8,MATCH(チーム構成表!BV87,入力シート!$B$9:$B$22,0),2),""))</f>
        <v/>
      </c>
      <c r="AA87" s="229"/>
      <c r="AB87" s="229"/>
      <c r="AC87" s="78"/>
      <c r="AD87" s="79"/>
      <c r="AE87" s="231" t="str">
        <f ca="1">IF(BV87="","",IFERROR(OFFSET(入力シート!$B$8,MATCH(チーム構成表!BV87,入力シート!$B$9:$B$22,0),7),""))</f>
        <v/>
      </c>
      <c r="AF87" s="231"/>
      <c r="AG87" s="231"/>
      <c r="AH87" s="231"/>
      <c r="AI87" s="231"/>
      <c r="AJ87" s="231"/>
      <c r="AK87" s="231"/>
      <c r="AL87" s="231"/>
      <c r="AM87" s="231"/>
      <c r="AN87" s="231"/>
      <c r="AO87" s="231"/>
      <c r="AP87" s="231"/>
      <c r="AQ87" s="231"/>
      <c r="AR87" s="231"/>
      <c r="AS87" s="231"/>
      <c r="AT87" s="80"/>
      <c r="AV87" s="77"/>
      <c r="AW87" s="229" t="str">
        <f ca="1">IF(BX87="","",IFERROR(OFFSET(入力シート!$B$8,MATCH(チーム構成表!BX87,入力シート!$B$9:$B$22,0),2),""))</f>
        <v/>
      </c>
      <c r="AX87" s="229"/>
      <c r="AY87" s="229"/>
      <c r="AZ87" s="78"/>
      <c r="BA87" s="79"/>
      <c r="BB87" s="231" t="str">
        <f ca="1">IF(BX87="","",IFERROR(OFFSET(入力シート!$B$8,MATCH(チーム構成表!BX87,入力シート!$B$9:$B$22,0),7),""))</f>
        <v/>
      </c>
      <c r="BC87" s="231"/>
      <c r="BD87" s="231"/>
      <c r="BE87" s="231"/>
      <c r="BF87" s="231"/>
      <c r="BG87" s="231"/>
      <c r="BH87" s="231"/>
      <c r="BI87" s="231"/>
      <c r="BJ87" s="231"/>
      <c r="BK87" s="231"/>
      <c r="BL87" s="231"/>
      <c r="BM87" s="231"/>
      <c r="BN87" s="231"/>
      <c r="BO87" s="231"/>
      <c r="BP87" s="231"/>
      <c r="BQ87" s="80"/>
      <c r="BT87" s="239"/>
      <c r="BV87" s="239"/>
      <c r="BX87" s="239"/>
    </row>
    <row r="88" spans="1:76" ht="8.25" customHeight="1">
      <c r="A88" s="85"/>
      <c r="B88" s="81"/>
      <c r="C88" s="230"/>
      <c r="D88" s="230"/>
      <c r="E88" s="230"/>
      <c r="F88" s="82"/>
      <c r="G88" s="83"/>
      <c r="H88" s="232"/>
      <c r="I88" s="232"/>
      <c r="J88" s="232"/>
      <c r="K88" s="232"/>
      <c r="L88" s="232"/>
      <c r="M88" s="232"/>
      <c r="N88" s="232"/>
      <c r="O88" s="232"/>
      <c r="P88" s="232"/>
      <c r="Q88" s="232"/>
      <c r="R88" s="232"/>
      <c r="S88" s="232"/>
      <c r="T88" s="232"/>
      <c r="U88" s="232"/>
      <c r="V88" s="232"/>
      <c r="W88" s="84"/>
      <c r="Y88" s="81"/>
      <c r="Z88" s="230"/>
      <c r="AA88" s="230"/>
      <c r="AB88" s="230"/>
      <c r="AC88" s="82"/>
      <c r="AD88" s="83"/>
      <c r="AE88" s="232"/>
      <c r="AF88" s="232"/>
      <c r="AG88" s="232"/>
      <c r="AH88" s="232"/>
      <c r="AI88" s="232"/>
      <c r="AJ88" s="232"/>
      <c r="AK88" s="232"/>
      <c r="AL88" s="232"/>
      <c r="AM88" s="232"/>
      <c r="AN88" s="232"/>
      <c r="AO88" s="232"/>
      <c r="AP88" s="232"/>
      <c r="AQ88" s="232"/>
      <c r="AR88" s="232"/>
      <c r="AS88" s="232"/>
      <c r="AT88" s="84"/>
      <c r="AV88" s="81"/>
      <c r="AW88" s="230"/>
      <c r="AX88" s="230"/>
      <c r="AY88" s="230"/>
      <c r="AZ88" s="82"/>
      <c r="BA88" s="83"/>
      <c r="BB88" s="232"/>
      <c r="BC88" s="232"/>
      <c r="BD88" s="232"/>
      <c r="BE88" s="232"/>
      <c r="BF88" s="232"/>
      <c r="BG88" s="232"/>
      <c r="BH88" s="232"/>
      <c r="BI88" s="232"/>
      <c r="BJ88" s="232"/>
      <c r="BK88" s="232"/>
      <c r="BL88" s="232"/>
      <c r="BM88" s="232"/>
      <c r="BN88" s="232"/>
      <c r="BO88" s="232"/>
      <c r="BP88" s="232"/>
      <c r="BQ88" s="84"/>
      <c r="BT88" s="239"/>
      <c r="BV88" s="239"/>
      <c r="BX88" s="239"/>
    </row>
    <row r="89" spans="1:76" ht="8.25" customHeight="1">
      <c r="A89" s="85"/>
      <c r="B89" s="233" t="s">
        <v>130</v>
      </c>
      <c r="C89" s="214"/>
      <c r="D89" s="214"/>
      <c r="E89" s="214"/>
      <c r="F89" s="214"/>
      <c r="G89" s="214"/>
      <c r="H89" s="214"/>
      <c r="I89" s="214"/>
      <c r="J89" s="214"/>
      <c r="K89" s="214"/>
      <c r="L89" s="214"/>
      <c r="M89" s="214"/>
      <c r="N89" s="214"/>
      <c r="O89" s="214"/>
      <c r="P89" s="214"/>
      <c r="Q89" s="214"/>
      <c r="R89" s="214"/>
      <c r="S89" s="214"/>
      <c r="T89" s="214"/>
      <c r="U89" s="214"/>
      <c r="V89" s="214"/>
      <c r="W89" s="215"/>
      <c r="Y89" s="233" t="s">
        <v>130</v>
      </c>
      <c r="Z89" s="214"/>
      <c r="AA89" s="214"/>
      <c r="AB89" s="214"/>
      <c r="AC89" s="214"/>
      <c r="AD89" s="214"/>
      <c r="AE89" s="214"/>
      <c r="AF89" s="214"/>
      <c r="AG89" s="214"/>
      <c r="AH89" s="214"/>
      <c r="AI89" s="214"/>
      <c r="AJ89" s="214"/>
      <c r="AK89" s="214"/>
      <c r="AL89" s="214"/>
      <c r="AM89" s="214"/>
      <c r="AN89" s="214"/>
      <c r="AO89" s="214"/>
      <c r="AP89" s="214"/>
      <c r="AQ89" s="214"/>
      <c r="AR89" s="214"/>
      <c r="AS89" s="214"/>
      <c r="AT89" s="215"/>
      <c r="AV89" s="233" t="s">
        <v>130</v>
      </c>
      <c r="AW89" s="214"/>
      <c r="AX89" s="214"/>
      <c r="AY89" s="214"/>
      <c r="AZ89" s="214"/>
      <c r="BA89" s="214"/>
      <c r="BB89" s="214"/>
      <c r="BC89" s="214"/>
      <c r="BD89" s="214"/>
      <c r="BE89" s="214"/>
      <c r="BF89" s="214"/>
      <c r="BG89" s="214"/>
      <c r="BH89" s="214"/>
      <c r="BI89" s="214"/>
      <c r="BJ89" s="214"/>
      <c r="BK89" s="214"/>
      <c r="BL89" s="214"/>
      <c r="BM89" s="214"/>
      <c r="BN89" s="214"/>
      <c r="BO89" s="214"/>
      <c r="BP89" s="214"/>
      <c r="BQ89" s="215"/>
      <c r="BR89" s="126"/>
    </row>
    <row r="90" spans="1:76" ht="8.25" customHeight="1">
      <c r="A90" s="85"/>
      <c r="B90" s="234"/>
      <c r="C90" s="220"/>
      <c r="D90" s="220"/>
      <c r="E90" s="220"/>
      <c r="F90" s="220"/>
      <c r="G90" s="220"/>
      <c r="H90" s="220"/>
      <c r="I90" s="220"/>
      <c r="J90" s="220"/>
      <c r="K90" s="220"/>
      <c r="L90" s="220"/>
      <c r="M90" s="220"/>
      <c r="N90" s="220"/>
      <c r="O90" s="220"/>
      <c r="P90" s="220"/>
      <c r="Q90" s="220"/>
      <c r="R90" s="220"/>
      <c r="S90" s="220"/>
      <c r="T90" s="220"/>
      <c r="U90" s="220"/>
      <c r="V90" s="220"/>
      <c r="W90" s="221"/>
      <c r="Y90" s="234"/>
      <c r="Z90" s="220"/>
      <c r="AA90" s="220"/>
      <c r="AB90" s="220"/>
      <c r="AC90" s="220"/>
      <c r="AD90" s="220"/>
      <c r="AE90" s="220"/>
      <c r="AF90" s="220"/>
      <c r="AG90" s="220"/>
      <c r="AH90" s="220"/>
      <c r="AI90" s="220"/>
      <c r="AJ90" s="220"/>
      <c r="AK90" s="220"/>
      <c r="AL90" s="220"/>
      <c r="AM90" s="220"/>
      <c r="AN90" s="220"/>
      <c r="AO90" s="220"/>
      <c r="AP90" s="220"/>
      <c r="AQ90" s="220"/>
      <c r="AR90" s="220"/>
      <c r="AS90" s="220"/>
      <c r="AT90" s="221"/>
      <c r="AV90" s="234"/>
      <c r="AW90" s="220"/>
      <c r="AX90" s="220"/>
      <c r="AY90" s="220"/>
      <c r="AZ90" s="220"/>
      <c r="BA90" s="220"/>
      <c r="BB90" s="220"/>
      <c r="BC90" s="220"/>
      <c r="BD90" s="220"/>
      <c r="BE90" s="220"/>
      <c r="BF90" s="220"/>
      <c r="BG90" s="220"/>
      <c r="BH90" s="220"/>
      <c r="BI90" s="220"/>
      <c r="BJ90" s="220"/>
      <c r="BK90" s="220"/>
      <c r="BL90" s="220"/>
      <c r="BM90" s="220"/>
      <c r="BN90" s="220"/>
      <c r="BO90" s="220"/>
      <c r="BP90" s="220"/>
      <c r="BQ90" s="221"/>
      <c r="BR90" s="126"/>
    </row>
    <row r="91" spans="1:76" ht="8.25" customHeight="1">
      <c r="A91" s="86"/>
      <c r="B91" s="77"/>
      <c r="C91" s="229" t="str">
        <f ca="1">IF(BT91="","",IFERROR(OFFSET(入力シート!$B$8,MATCH(チーム構成表!BT91,入力シート!$B$9:$B$22,0),2),""))</f>
        <v/>
      </c>
      <c r="D91" s="229"/>
      <c r="E91" s="229"/>
      <c r="F91" s="78"/>
      <c r="G91" s="87"/>
      <c r="H91" s="231" t="str">
        <f ca="1">IF(BT91="","",IFERROR(OFFSET(入力シート!$B$8,MATCH(チーム構成表!BT91,入力シート!$B$9:$B$22,0),7),""))</f>
        <v/>
      </c>
      <c r="I91" s="231"/>
      <c r="J91" s="231"/>
      <c r="K91" s="231"/>
      <c r="L91" s="231"/>
      <c r="M91" s="231"/>
      <c r="N91" s="231"/>
      <c r="O91" s="231"/>
      <c r="P91" s="231"/>
      <c r="Q91" s="231"/>
      <c r="R91" s="231"/>
      <c r="S91" s="231"/>
      <c r="T91" s="231"/>
      <c r="U91" s="231"/>
      <c r="V91" s="231"/>
      <c r="W91" s="80"/>
      <c r="Y91" s="77"/>
      <c r="Z91" s="229" t="str">
        <f ca="1">IF(BV91="","",IFERROR(OFFSET(入力シート!$B$8,MATCH(チーム構成表!BV91,入力シート!$B$9:$B$22,0),2),""))</f>
        <v/>
      </c>
      <c r="AA91" s="229"/>
      <c r="AB91" s="229"/>
      <c r="AC91" s="78"/>
      <c r="AD91" s="87"/>
      <c r="AE91" s="231" t="str">
        <f ca="1">IF(BV91="","",IFERROR(OFFSET(入力シート!$B$8,MATCH(チーム構成表!BV91,入力シート!$B$9:$B$22,0),7),""))</f>
        <v/>
      </c>
      <c r="AF91" s="231"/>
      <c r="AG91" s="231"/>
      <c r="AH91" s="231"/>
      <c r="AI91" s="231"/>
      <c r="AJ91" s="231"/>
      <c r="AK91" s="231"/>
      <c r="AL91" s="231"/>
      <c r="AM91" s="231"/>
      <c r="AN91" s="231"/>
      <c r="AO91" s="231"/>
      <c r="AP91" s="231"/>
      <c r="AQ91" s="231"/>
      <c r="AR91" s="231"/>
      <c r="AS91" s="231"/>
      <c r="AT91" s="80"/>
      <c r="AV91" s="77"/>
      <c r="AW91" s="229" t="str">
        <f ca="1">IF(BX91="","",IFERROR(OFFSET(入力シート!$B$8,MATCH(チーム構成表!BX91,入力シート!$B$9:$B$22,0),2),""))</f>
        <v/>
      </c>
      <c r="AX91" s="229"/>
      <c r="AY91" s="229"/>
      <c r="AZ91" s="78"/>
      <c r="BA91" s="87"/>
      <c r="BB91" s="231" t="str">
        <f ca="1">IF(BX91="","",IFERROR(OFFSET(入力シート!$B$8,MATCH(チーム構成表!BX91,入力シート!$B$9:$B$22,0),7),""))</f>
        <v/>
      </c>
      <c r="BC91" s="231"/>
      <c r="BD91" s="231"/>
      <c r="BE91" s="231"/>
      <c r="BF91" s="231"/>
      <c r="BG91" s="231"/>
      <c r="BH91" s="231"/>
      <c r="BI91" s="231"/>
      <c r="BJ91" s="231"/>
      <c r="BK91" s="231"/>
      <c r="BL91" s="231"/>
      <c r="BM91" s="231"/>
      <c r="BN91" s="231"/>
      <c r="BO91" s="231"/>
      <c r="BP91" s="231"/>
      <c r="BQ91" s="80"/>
      <c r="BT91" s="239"/>
      <c r="BV91" s="239"/>
      <c r="BX91" s="239"/>
    </row>
    <row r="92" spans="1:76" ht="8.25" customHeight="1">
      <c r="A92" s="86"/>
      <c r="B92" s="81"/>
      <c r="C92" s="230"/>
      <c r="D92" s="230"/>
      <c r="E92" s="230"/>
      <c r="F92" s="88"/>
      <c r="G92" s="89"/>
      <c r="H92" s="232"/>
      <c r="I92" s="232"/>
      <c r="J92" s="232"/>
      <c r="K92" s="232"/>
      <c r="L92" s="232"/>
      <c r="M92" s="232"/>
      <c r="N92" s="232"/>
      <c r="O92" s="232"/>
      <c r="P92" s="232"/>
      <c r="Q92" s="232"/>
      <c r="R92" s="232"/>
      <c r="S92" s="232"/>
      <c r="T92" s="232"/>
      <c r="U92" s="232"/>
      <c r="V92" s="232"/>
      <c r="W92" s="84"/>
      <c r="Y92" s="81"/>
      <c r="Z92" s="230"/>
      <c r="AA92" s="230"/>
      <c r="AB92" s="230"/>
      <c r="AC92" s="88"/>
      <c r="AD92" s="89"/>
      <c r="AE92" s="232"/>
      <c r="AF92" s="232"/>
      <c r="AG92" s="232"/>
      <c r="AH92" s="232"/>
      <c r="AI92" s="232"/>
      <c r="AJ92" s="232"/>
      <c r="AK92" s="232"/>
      <c r="AL92" s="232"/>
      <c r="AM92" s="232"/>
      <c r="AN92" s="232"/>
      <c r="AO92" s="232"/>
      <c r="AP92" s="232"/>
      <c r="AQ92" s="232"/>
      <c r="AR92" s="232"/>
      <c r="AS92" s="232"/>
      <c r="AT92" s="84"/>
      <c r="AV92" s="81"/>
      <c r="AW92" s="230"/>
      <c r="AX92" s="230"/>
      <c r="AY92" s="230"/>
      <c r="AZ92" s="88"/>
      <c r="BA92" s="89"/>
      <c r="BB92" s="232"/>
      <c r="BC92" s="232"/>
      <c r="BD92" s="232"/>
      <c r="BE92" s="232"/>
      <c r="BF92" s="232"/>
      <c r="BG92" s="232"/>
      <c r="BH92" s="232"/>
      <c r="BI92" s="232"/>
      <c r="BJ92" s="232"/>
      <c r="BK92" s="232"/>
      <c r="BL92" s="232"/>
      <c r="BM92" s="232"/>
      <c r="BN92" s="232"/>
      <c r="BO92" s="232"/>
      <c r="BP92" s="232"/>
      <c r="BQ92" s="84"/>
      <c r="BT92" s="239"/>
      <c r="BV92" s="239"/>
      <c r="BX92" s="239"/>
    </row>
    <row r="93" spans="1:76" ht="8.25" customHeight="1">
      <c r="A93" s="86"/>
      <c r="B93" s="90"/>
      <c r="C93" s="229" t="str">
        <f ca="1">IF(BT93="","",IFERROR(OFFSET(入力シート!$B$8,MATCH(チーム構成表!BT93,入力シート!$B$9:$B$22,0),2),""))</f>
        <v/>
      </c>
      <c r="D93" s="229"/>
      <c r="E93" s="229"/>
      <c r="F93" s="91"/>
      <c r="G93" s="87"/>
      <c r="H93" s="231" t="str">
        <f ca="1">IF(BT93="","",IFERROR(OFFSET(入力シート!$B$8,MATCH(チーム構成表!BT93,入力シート!$B$9:$B$22,0),7),""))</f>
        <v/>
      </c>
      <c r="I93" s="231"/>
      <c r="J93" s="231"/>
      <c r="K93" s="231"/>
      <c r="L93" s="231"/>
      <c r="M93" s="231"/>
      <c r="N93" s="231"/>
      <c r="O93" s="231"/>
      <c r="P93" s="231"/>
      <c r="Q93" s="231"/>
      <c r="R93" s="231"/>
      <c r="S93" s="231"/>
      <c r="T93" s="231"/>
      <c r="U93" s="231"/>
      <c r="V93" s="231"/>
      <c r="W93" s="80"/>
      <c r="Y93" s="90"/>
      <c r="Z93" s="229" t="str">
        <f ca="1">IF(BV93="","",IFERROR(OFFSET(入力シート!$B$8,MATCH(チーム構成表!BV93,入力シート!$B$9:$B$22,0),2),""))</f>
        <v/>
      </c>
      <c r="AA93" s="229"/>
      <c r="AB93" s="229"/>
      <c r="AC93" s="91"/>
      <c r="AD93" s="87"/>
      <c r="AE93" s="231" t="str">
        <f ca="1">IF(BV93="","",IFERROR(OFFSET(入力シート!$B$8,MATCH(チーム構成表!BV93,入力シート!$B$9:$B$22,0),7),""))</f>
        <v/>
      </c>
      <c r="AF93" s="231"/>
      <c r="AG93" s="231"/>
      <c r="AH93" s="231"/>
      <c r="AI93" s="231"/>
      <c r="AJ93" s="231"/>
      <c r="AK93" s="231"/>
      <c r="AL93" s="231"/>
      <c r="AM93" s="231"/>
      <c r="AN93" s="231"/>
      <c r="AO93" s="231"/>
      <c r="AP93" s="231"/>
      <c r="AQ93" s="231"/>
      <c r="AR93" s="231"/>
      <c r="AS93" s="231"/>
      <c r="AT93" s="80"/>
      <c r="AV93" s="90"/>
      <c r="AW93" s="229" t="str">
        <f ca="1">IF(BX93="","",IFERROR(OFFSET(入力シート!$B$8,MATCH(チーム構成表!BX93,入力シート!$B$9:$B$22,0),2),""))</f>
        <v/>
      </c>
      <c r="AX93" s="229"/>
      <c r="AY93" s="229"/>
      <c r="AZ93" s="91"/>
      <c r="BA93" s="87"/>
      <c r="BB93" s="231" t="str">
        <f ca="1">IF(BX93="","",IFERROR(OFFSET(入力シート!$B$8,MATCH(チーム構成表!BX93,入力シート!$B$9:$B$22,0),7),""))</f>
        <v/>
      </c>
      <c r="BC93" s="231"/>
      <c r="BD93" s="231"/>
      <c r="BE93" s="231"/>
      <c r="BF93" s="231"/>
      <c r="BG93" s="231"/>
      <c r="BH93" s="231"/>
      <c r="BI93" s="231"/>
      <c r="BJ93" s="231"/>
      <c r="BK93" s="231"/>
      <c r="BL93" s="231"/>
      <c r="BM93" s="231"/>
      <c r="BN93" s="231"/>
      <c r="BO93" s="231"/>
      <c r="BP93" s="231"/>
      <c r="BQ93" s="80"/>
      <c r="BT93" s="239"/>
      <c r="BV93" s="239"/>
      <c r="BX93" s="246"/>
    </row>
    <row r="94" spans="1:76" ht="8.25" customHeight="1">
      <c r="A94" s="86"/>
      <c r="B94" s="90"/>
      <c r="C94" s="230"/>
      <c r="D94" s="230"/>
      <c r="E94" s="230"/>
      <c r="F94" s="88"/>
      <c r="G94" s="89"/>
      <c r="H94" s="232"/>
      <c r="I94" s="232"/>
      <c r="J94" s="232"/>
      <c r="K94" s="232"/>
      <c r="L94" s="232"/>
      <c r="M94" s="232"/>
      <c r="N94" s="232"/>
      <c r="O94" s="232"/>
      <c r="P94" s="232"/>
      <c r="Q94" s="232"/>
      <c r="R94" s="232"/>
      <c r="S94" s="232"/>
      <c r="T94" s="232"/>
      <c r="U94" s="232"/>
      <c r="V94" s="232"/>
      <c r="W94" s="84"/>
      <c r="Y94" s="90"/>
      <c r="Z94" s="230"/>
      <c r="AA94" s="230"/>
      <c r="AB94" s="230"/>
      <c r="AC94" s="88"/>
      <c r="AD94" s="89"/>
      <c r="AE94" s="232"/>
      <c r="AF94" s="232"/>
      <c r="AG94" s="232"/>
      <c r="AH94" s="232"/>
      <c r="AI94" s="232"/>
      <c r="AJ94" s="232"/>
      <c r="AK94" s="232"/>
      <c r="AL94" s="232"/>
      <c r="AM94" s="232"/>
      <c r="AN94" s="232"/>
      <c r="AO94" s="232"/>
      <c r="AP94" s="232"/>
      <c r="AQ94" s="232"/>
      <c r="AR94" s="232"/>
      <c r="AS94" s="232"/>
      <c r="AT94" s="84"/>
      <c r="AV94" s="90"/>
      <c r="AW94" s="230"/>
      <c r="AX94" s="230"/>
      <c r="AY94" s="230"/>
      <c r="AZ94" s="88"/>
      <c r="BA94" s="89"/>
      <c r="BB94" s="232"/>
      <c r="BC94" s="232"/>
      <c r="BD94" s="232"/>
      <c r="BE94" s="232"/>
      <c r="BF94" s="232"/>
      <c r="BG94" s="232"/>
      <c r="BH94" s="232"/>
      <c r="BI94" s="232"/>
      <c r="BJ94" s="232"/>
      <c r="BK94" s="232"/>
      <c r="BL94" s="232"/>
      <c r="BM94" s="232"/>
      <c r="BN94" s="232"/>
      <c r="BO94" s="232"/>
      <c r="BP94" s="232"/>
      <c r="BQ94" s="84"/>
      <c r="BT94" s="239"/>
      <c r="BV94" s="239"/>
      <c r="BX94" s="246"/>
    </row>
    <row r="95" spans="1:76" ht="8.25" customHeight="1">
      <c r="A95" s="86"/>
      <c r="B95" s="92" t="s">
        <v>131</v>
      </c>
      <c r="C95" s="93"/>
      <c r="D95" s="93"/>
      <c r="E95" s="93"/>
      <c r="F95" s="93"/>
      <c r="G95" s="93"/>
      <c r="H95" s="93"/>
      <c r="I95" s="93"/>
      <c r="J95" s="93"/>
      <c r="K95" s="93"/>
      <c r="L95" s="93"/>
      <c r="M95" s="93"/>
      <c r="N95" s="93"/>
      <c r="O95" s="93"/>
      <c r="P95" s="93"/>
      <c r="Q95" s="93"/>
      <c r="R95" s="93"/>
      <c r="S95" s="93"/>
      <c r="T95" s="93"/>
      <c r="U95" s="93"/>
      <c r="V95" s="93"/>
      <c r="W95" s="94"/>
      <c r="Y95" s="92" t="s">
        <v>131</v>
      </c>
      <c r="Z95" s="93"/>
      <c r="AA95" s="93"/>
      <c r="AB95" s="93"/>
      <c r="AC95" s="93"/>
      <c r="AD95" s="93"/>
      <c r="AE95" s="93"/>
      <c r="AF95" s="93"/>
      <c r="AG95" s="93"/>
      <c r="AH95" s="93"/>
      <c r="AI95" s="93"/>
      <c r="AJ95" s="93"/>
      <c r="AK95" s="93"/>
      <c r="AL95" s="93"/>
      <c r="AM95" s="93"/>
      <c r="AN95" s="93"/>
      <c r="AO95" s="93"/>
      <c r="AP95" s="93"/>
      <c r="AQ95" s="93"/>
      <c r="AR95" s="93"/>
      <c r="AS95" s="93"/>
      <c r="AT95" s="94"/>
      <c r="AV95" s="92" t="s">
        <v>131</v>
      </c>
      <c r="AW95" s="93"/>
      <c r="AX95" s="93"/>
      <c r="AY95" s="93"/>
      <c r="AZ95" s="93"/>
      <c r="BA95" s="93"/>
      <c r="BB95" s="93"/>
      <c r="BC95" s="93"/>
      <c r="BD95" s="93"/>
      <c r="BE95" s="93"/>
      <c r="BF95" s="93"/>
      <c r="BG95" s="93"/>
      <c r="BH95" s="93"/>
      <c r="BI95" s="93"/>
      <c r="BJ95" s="93"/>
      <c r="BK95" s="93"/>
      <c r="BL95" s="93"/>
      <c r="BM95" s="93"/>
      <c r="BN95" s="93"/>
      <c r="BO95" s="93"/>
      <c r="BP95" s="93"/>
      <c r="BQ95" s="94"/>
      <c r="BR95" s="96"/>
    </row>
    <row r="96" spans="1:76" ht="8.25" customHeight="1">
      <c r="A96" s="86"/>
      <c r="B96" s="95"/>
      <c r="C96" s="96"/>
      <c r="D96" s="96"/>
      <c r="E96" s="96"/>
      <c r="F96" s="96"/>
      <c r="G96" s="235"/>
      <c r="H96" s="235"/>
      <c r="I96" s="235"/>
      <c r="J96" s="235"/>
      <c r="K96" s="235"/>
      <c r="L96" s="235"/>
      <c r="M96" s="235"/>
      <c r="N96" s="235"/>
      <c r="O96" s="235"/>
      <c r="P96" s="235"/>
      <c r="Q96" s="235"/>
      <c r="R96" s="235"/>
      <c r="S96" s="235"/>
      <c r="T96" s="235"/>
      <c r="U96" s="235"/>
      <c r="V96" s="235"/>
      <c r="W96" s="97"/>
      <c r="Y96" s="95"/>
      <c r="Z96" s="96"/>
      <c r="AA96" s="96"/>
      <c r="AB96" s="96"/>
      <c r="AC96" s="96"/>
      <c r="AD96" s="235"/>
      <c r="AE96" s="235"/>
      <c r="AF96" s="235"/>
      <c r="AG96" s="235"/>
      <c r="AH96" s="235"/>
      <c r="AI96" s="235"/>
      <c r="AJ96" s="235"/>
      <c r="AK96" s="235"/>
      <c r="AL96" s="235"/>
      <c r="AM96" s="235"/>
      <c r="AN96" s="235"/>
      <c r="AO96" s="235"/>
      <c r="AP96" s="235"/>
      <c r="AQ96" s="235"/>
      <c r="AR96" s="235"/>
      <c r="AS96" s="235"/>
      <c r="AT96" s="97"/>
      <c r="AV96" s="95"/>
      <c r="AW96" s="96"/>
      <c r="AX96" s="96"/>
      <c r="AY96" s="96"/>
      <c r="AZ96" s="96"/>
      <c r="BA96" s="235"/>
      <c r="BB96" s="235"/>
      <c r="BC96" s="235"/>
      <c r="BD96" s="235"/>
      <c r="BE96" s="235"/>
      <c r="BF96" s="235"/>
      <c r="BG96" s="235"/>
      <c r="BH96" s="235"/>
      <c r="BI96" s="235"/>
      <c r="BJ96" s="235"/>
      <c r="BK96" s="235"/>
      <c r="BL96" s="235"/>
      <c r="BM96" s="235"/>
      <c r="BN96" s="235"/>
      <c r="BO96" s="235"/>
      <c r="BP96" s="235"/>
      <c r="BQ96" s="97"/>
      <c r="BR96" s="96"/>
    </row>
    <row r="97" spans="1:70" ht="8.25" customHeight="1">
      <c r="A97" s="86"/>
      <c r="B97" s="95"/>
      <c r="C97" s="96"/>
      <c r="D97" s="96"/>
      <c r="E97" s="96"/>
      <c r="F97" s="96"/>
      <c r="G97" s="235"/>
      <c r="H97" s="235"/>
      <c r="I97" s="235"/>
      <c r="J97" s="235"/>
      <c r="K97" s="235"/>
      <c r="L97" s="235"/>
      <c r="M97" s="235"/>
      <c r="N97" s="235"/>
      <c r="O97" s="235"/>
      <c r="P97" s="235"/>
      <c r="Q97" s="235"/>
      <c r="R97" s="235"/>
      <c r="S97" s="235"/>
      <c r="T97" s="235"/>
      <c r="U97" s="235"/>
      <c r="V97" s="235"/>
      <c r="W97" s="97"/>
      <c r="Y97" s="95"/>
      <c r="Z97" s="96"/>
      <c r="AA97" s="96"/>
      <c r="AB97" s="96"/>
      <c r="AC97" s="96"/>
      <c r="AD97" s="235"/>
      <c r="AE97" s="235"/>
      <c r="AF97" s="235"/>
      <c r="AG97" s="235"/>
      <c r="AH97" s="235"/>
      <c r="AI97" s="235"/>
      <c r="AJ97" s="235"/>
      <c r="AK97" s="235"/>
      <c r="AL97" s="235"/>
      <c r="AM97" s="235"/>
      <c r="AN97" s="235"/>
      <c r="AO97" s="235"/>
      <c r="AP97" s="235"/>
      <c r="AQ97" s="235"/>
      <c r="AR97" s="235"/>
      <c r="AS97" s="235"/>
      <c r="AT97" s="97"/>
      <c r="AV97" s="95"/>
      <c r="AW97" s="96"/>
      <c r="AX97" s="96"/>
      <c r="AY97" s="96"/>
      <c r="AZ97" s="96"/>
      <c r="BA97" s="235"/>
      <c r="BB97" s="235"/>
      <c r="BC97" s="235"/>
      <c r="BD97" s="235"/>
      <c r="BE97" s="235"/>
      <c r="BF97" s="235"/>
      <c r="BG97" s="235"/>
      <c r="BH97" s="235"/>
      <c r="BI97" s="235"/>
      <c r="BJ97" s="235"/>
      <c r="BK97" s="235"/>
      <c r="BL97" s="235"/>
      <c r="BM97" s="235"/>
      <c r="BN97" s="235"/>
      <c r="BO97" s="235"/>
      <c r="BP97" s="235"/>
      <c r="BQ97" s="97"/>
      <c r="BR97" s="96"/>
    </row>
    <row r="98" spans="1:70" ht="8.25" customHeight="1">
      <c r="A98" s="86"/>
      <c r="B98" s="98"/>
      <c r="C98" s="99"/>
      <c r="D98" s="99"/>
      <c r="E98" s="99"/>
      <c r="F98" s="99"/>
      <c r="G98" s="236"/>
      <c r="H98" s="236"/>
      <c r="I98" s="236"/>
      <c r="J98" s="236"/>
      <c r="K98" s="236"/>
      <c r="L98" s="236"/>
      <c r="M98" s="236"/>
      <c r="N98" s="236"/>
      <c r="O98" s="236"/>
      <c r="P98" s="236"/>
      <c r="Q98" s="236"/>
      <c r="R98" s="236"/>
      <c r="S98" s="236"/>
      <c r="T98" s="236"/>
      <c r="U98" s="236"/>
      <c r="V98" s="236"/>
      <c r="W98" s="100"/>
      <c r="Y98" s="98"/>
      <c r="Z98" s="99"/>
      <c r="AA98" s="99"/>
      <c r="AB98" s="99"/>
      <c r="AC98" s="99"/>
      <c r="AD98" s="236"/>
      <c r="AE98" s="236"/>
      <c r="AF98" s="236"/>
      <c r="AG98" s="236"/>
      <c r="AH98" s="236"/>
      <c r="AI98" s="236"/>
      <c r="AJ98" s="236"/>
      <c r="AK98" s="236"/>
      <c r="AL98" s="236"/>
      <c r="AM98" s="236"/>
      <c r="AN98" s="236"/>
      <c r="AO98" s="236"/>
      <c r="AP98" s="236"/>
      <c r="AQ98" s="236"/>
      <c r="AR98" s="236"/>
      <c r="AS98" s="236"/>
      <c r="AT98" s="100"/>
      <c r="AV98" s="98"/>
      <c r="AW98" s="99"/>
      <c r="AX98" s="99"/>
      <c r="AY98" s="99"/>
      <c r="AZ98" s="99"/>
      <c r="BA98" s="236"/>
      <c r="BB98" s="236"/>
      <c r="BC98" s="236"/>
      <c r="BD98" s="236"/>
      <c r="BE98" s="236"/>
      <c r="BF98" s="236"/>
      <c r="BG98" s="236"/>
      <c r="BH98" s="236"/>
      <c r="BI98" s="236"/>
      <c r="BJ98" s="236"/>
      <c r="BK98" s="236"/>
      <c r="BL98" s="236"/>
      <c r="BM98" s="236"/>
      <c r="BN98" s="236"/>
      <c r="BO98" s="236"/>
      <c r="BP98" s="236"/>
      <c r="BQ98" s="100"/>
      <c r="BR98" s="96"/>
    </row>
    <row r="99" spans="1:70" ht="8.25" customHeight="1">
      <c r="B99" s="92" t="s">
        <v>133</v>
      </c>
      <c r="C99" s="93"/>
      <c r="D99" s="93"/>
      <c r="E99" s="93"/>
      <c r="F99" s="93"/>
      <c r="G99" s="93"/>
      <c r="H99" s="93"/>
      <c r="I99" s="93"/>
      <c r="J99" s="93"/>
      <c r="K99" s="93"/>
      <c r="L99" s="93"/>
      <c r="M99" s="93"/>
      <c r="N99" s="93"/>
      <c r="O99" s="93"/>
      <c r="P99" s="93"/>
      <c r="Q99" s="93"/>
      <c r="R99" s="93"/>
      <c r="S99" s="93"/>
      <c r="T99" s="93"/>
      <c r="U99" s="93"/>
      <c r="V99" s="93"/>
      <c r="W99" s="94"/>
      <c r="Y99" s="92" t="s">
        <v>133</v>
      </c>
      <c r="Z99" s="93"/>
      <c r="AA99" s="93"/>
      <c r="AB99" s="93"/>
      <c r="AC99" s="93"/>
      <c r="AD99" s="93"/>
      <c r="AE99" s="93"/>
      <c r="AF99" s="93"/>
      <c r="AG99" s="93"/>
      <c r="AH99" s="93"/>
      <c r="AI99" s="93"/>
      <c r="AJ99" s="93"/>
      <c r="AK99" s="93"/>
      <c r="AL99" s="93"/>
      <c r="AM99" s="93"/>
      <c r="AN99" s="93"/>
      <c r="AO99" s="93"/>
      <c r="AP99" s="93"/>
      <c r="AQ99" s="93"/>
      <c r="AR99" s="93"/>
      <c r="AS99" s="93"/>
      <c r="AT99" s="94"/>
      <c r="AV99" s="92" t="s">
        <v>133</v>
      </c>
      <c r="AW99" s="93"/>
      <c r="AX99" s="93"/>
      <c r="AY99" s="93"/>
      <c r="AZ99" s="93"/>
      <c r="BA99" s="93"/>
      <c r="BB99" s="93"/>
      <c r="BC99" s="93"/>
      <c r="BD99" s="93"/>
      <c r="BE99" s="93"/>
      <c r="BF99" s="93"/>
      <c r="BG99" s="93"/>
      <c r="BH99" s="93"/>
      <c r="BI99" s="93"/>
      <c r="BJ99" s="93"/>
      <c r="BK99" s="93"/>
      <c r="BL99" s="93"/>
      <c r="BM99" s="93"/>
      <c r="BN99" s="93"/>
      <c r="BO99" s="93"/>
      <c r="BP99" s="93"/>
      <c r="BQ99" s="94"/>
      <c r="BR99" s="96"/>
    </row>
    <row r="100" spans="1:70" ht="8.25" customHeight="1">
      <c r="B100" s="95"/>
      <c r="C100" s="96"/>
      <c r="D100" s="96"/>
      <c r="E100" s="96"/>
      <c r="F100" s="237"/>
      <c r="G100" s="237"/>
      <c r="H100" s="237"/>
      <c r="I100" s="237"/>
      <c r="J100" s="237"/>
      <c r="K100" s="237"/>
      <c r="L100" s="237"/>
      <c r="M100" s="237"/>
      <c r="N100" s="237"/>
      <c r="O100" s="237"/>
      <c r="P100" s="237"/>
      <c r="Q100" s="237"/>
      <c r="R100" s="237"/>
      <c r="S100" s="237"/>
      <c r="T100" s="237"/>
      <c r="U100" s="237"/>
      <c r="V100" s="237"/>
      <c r="W100" s="97"/>
      <c r="Y100" s="95"/>
      <c r="Z100" s="96"/>
      <c r="AA100" s="96"/>
      <c r="AB100" s="96"/>
      <c r="AC100" s="237"/>
      <c r="AD100" s="237"/>
      <c r="AE100" s="237"/>
      <c r="AF100" s="237"/>
      <c r="AG100" s="237"/>
      <c r="AH100" s="237"/>
      <c r="AI100" s="237"/>
      <c r="AJ100" s="237"/>
      <c r="AK100" s="237"/>
      <c r="AL100" s="237"/>
      <c r="AM100" s="237"/>
      <c r="AN100" s="237"/>
      <c r="AO100" s="237"/>
      <c r="AP100" s="237"/>
      <c r="AQ100" s="237"/>
      <c r="AR100" s="237"/>
      <c r="AS100" s="237"/>
      <c r="AT100" s="97"/>
      <c r="AV100" s="95"/>
      <c r="AW100" s="96"/>
      <c r="AX100" s="96"/>
      <c r="AY100" s="96"/>
      <c r="AZ100" s="237"/>
      <c r="BA100" s="237"/>
      <c r="BB100" s="237"/>
      <c r="BC100" s="237"/>
      <c r="BD100" s="237"/>
      <c r="BE100" s="237"/>
      <c r="BF100" s="237"/>
      <c r="BG100" s="237"/>
      <c r="BH100" s="237"/>
      <c r="BI100" s="237"/>
      <c r="BJ100" s="237"/>
      <c r="BK100" s="237"/>
      <c r="BL100" s="237"/>
      <c r="BM100" s="237"/>
      <c r="BN100" s="237"/>
      <c r="BO100" s="237"/>
      <c r="BP100" s="237"/>
      <c r="BQ100" s="97"/>
      <c r="BR100" s="96"/>
    </row>
    <row r="101" spans="1:70" ht="8.25" customHeight="1">
      <c r="B101" s="95"/>
      <c r="C101" s="96"/>
      <c r="D101" s="96"/>
      <c r="E101" s="96"/>
      <c r="F101" s="237"/>
      <c r="G101" s="237"/>
      <c r="H101" s="237"/>
      <c r="I101" s="237"/>
      <c r="J101" s="237"/>
      <c r="K101" s="237"/>
      <c r="L101" s="237"/>
      <c r="M101" s="237"/>
      <c r="N101" s="237"/>
      <c r="O101" s="237"/>
      <c r="P101" s="237"/>
      <c r="Q101" s="237"/>
      <c r="R101" s="237"/>
      <c r="S101" s="237"/>
      <c r="T101" s="237"/>
      <c r="U101" s="237"/>
      <c r="V101" s="237"/>
      <c r="W101" s="97"/>
      <c r="Y101" s="95"/>
      <c r="Z101" s="96"/>
      <c r="AA101" s="96"/>
      <c r="AB101" s="96"/>
      <c r="AC101" s="237"/>
      <c r="AD101" s="237"/>
      <c r="AE101" s="237"/>
      <c r="AF101" s="237"/>
      <c r="AG101" s="237"/>
      <c r="AH101" s="237"/>
      <c r="AI101" s="237"/>
      <c r="AJ101" s="237"/>
      <c r="AK101" s="237"/>
      <c r="AL101" s="237"/>
      <c r="AM101" s="237"/>
      <c r="AN101" s="237"/>
      <c r="AO101" s="237"/>
      <c r="AP101" s="237"/>
      <c r="AQ101" s="237"/>
      <c r="AR101" s="237"/>
      <c r="AS101" s="237"/>
      <c r="AT101" s="97"/>
      <c r="AV101" s="95"/>
      <c r="AW101" s="96"/>
      <c r="AX101" s="96"/>
      <c r="AY101" s="96"/>
      <c r="AZ101" s="237"/>
      <c r="BA101" s="237"/>
      <c r="BB101" s="237"/>
      <c r="BC101" s="237"/>
      <c r="BD101" s="237"/>
      <c r="BE101" s="237"/>
      <c r="BF101" s="237"/>
      <c r="BG101" s="237"/>
      <c r="BH101" s="237"/>
      <c r="BI101" s="237"/>
      <c r="BJ101" s="237"/>
      <c r="BK101" s="237"/>
      <c r="BL101" s="237"/>
      <c r="BM101" s="237"/>
      <c r="BN101" s="237"/>
      <c r="BO101" s="237"/>
      <c r="BP101" s="237"/>
      <c r="BQ101" s="97"/>
      <c r="BR101" s="96"/>
    </row>
    <row r="102" spans="1:70" ht="8.25" customHeight="1" thickBot="1">
      <c r="B102" s="101"/>
      <c r="C102" s="102"/>
      <c r="D102" s="102"/>
      <c r="E102" s="102"/>
      <c r="F102" s="238"/>
      <c r="G102" s="238"/>
      <c r="H102" s="238"/>
      <c r="I102" s="238"/>
      <c r="J102" s="238"/>
      <c r="K102" s="238"/>
      <c r="L102" s="238"/>
      <c r="M102" s="238"/>
      <c r="N102" s="238"/>
      <c r="O102" s="238"/>
      <c r="P102" s="238"/>
      <c r="Q102" s="238"/>
      <c r="R102" s="238"/>
      <c r="S102" s="238"/>
      <c r="T102" s="238"/>
      <c r="U102" s="238"/>
      <c r="V102" s="238"/>
      <c r="W102" s="103"/>
      <c r="Y102" s="101"/>
      <c r="Z102" s="102"/>
      <c r="AA102" s="102"/>
      <c r="AB102" s="102"/>
      <c r="AC102" s="238"/>
      <c r="AD102" s="238"/>
      <c r="AE102" s="238"/>
      <c r="AF102" s="238"/>
      <c r="AG102" s="238"/>
      <c r="AH102" s="238"/>
      <c r="AI102" s="238"/>
      <c r="AJ102" s="238"/>
      <c r="AK102" s="238"/>
      <c r="AL102" s="238"/>
      <c r="AM102" s="238"/>
      <c r="AN102" s="238"/>
      <c r="AO102" s="238"/>
      <c r="AP102" s="238"/>
      <c r="AQ102" s="238"/>
      <c r="AR102" s="238"/>
      <c r="AS102" s="238"/>
      <c r="AT102" s="103"/>
      <c r="AV102" s="101"/>
      <c r="AW102" s="102"/>
      <c r="AX102" s="102"/>
      <c r="AY102" s="102"/>
      <c r="AZ102" s="238"/>
      <c r="BA102" s="238"/>
      <c r="BB102" s="238"/>
      <c r="BC102" s="238"/>
      <c r="BD102" s="238"/>
      <c r="BE102" s="238"/>
      <c r="BF102" s="238"/>
      <c r="BG102" s="238"/>
      <c r="BH102" s="238"/>
      <c r="BI102" s="238"/>
      <c r="BJ102" s="238"/>
      <c r="BK102" s="238"/>
      <c r="BL102" s="238"/>
      <c r="BM102" s="238"/>
      <c r="BN102" s="238"/>
      <c r="BO102" s="238"/>
      <c r="BP102" s="238"/>
      <c r="BQ102" s="103"/>
      <c r="BR102" s="96"/>
    </row>
    <row r="103" spans="1:70" ht="8.25" customHeight="1"/>
    <row r="104" spans="1:70" s="72" customFormat="1" ht="25.5">
      <c r="A104" s="104" t="s">
        <v>134</v>
      </c>
      <c r="B104" s="105"/>
    </row>
    <row r="105" spans="1:70" s="72" customFormat="1" ht="15" customHeight="1">
      <c r="A105" s="105"/>
      <c r="B105" s="105"/>
    </row>
    <row r="106" spans="1:70" s="72" customFormat="1" ht="18" customHeight="1">
      <c r="A106" s="106" t="s">
        <v>135</v>
      </c>
      <c r="B106" s="106"/>
    </row>
    <row r="107" spans="1:70" s="72" customFormat="1" ht="18" customHeight="1">
      <c r="A107" s="106">
        <v>1</v>
      </c>
      <c r="B107" s="106" t="s">
        <v>136</v>
      </c>
    </row>
    <row r="108" spans="1:70" s="72" customFormat="1" ht="18" customHeight="1">
      <c r="A108" s="106">
        <v>2</v>
      </c>
      <c r="B108" s="106" t="s">
        <v>137</v>
      </c>
    </row>
    <row r="109" spans="1:70" s="72" customFormat="1" ht="18" customHeight="1">
      <c r="A109" s="106">
        <v>3</v>
      </c>
      <c r="B109" s="106" t="s">
        <v>138</v>
      </c>
    </row>
    <row r="110" spans="1:70" s="72" customFormat="1" ht="18" customHeight="1">
      <c r="A110" s="106">
        <v>4</v>
      </c>
      <c r="B110" s="106" t="s">
        <v>139</v>
      </c>
    </row>
  </sheetData>
  <sheetProtection algorithmName="SHA-512" hashValue="zjPpLQeTa5yuNpBFoiAYZxE+pFrPkwj6c8kcWIvq0B2mpxYA78SRPPbEZwVO3M72f/rEdmZwhpNoW5A3TAAMjQ==" saltValue="NMSMifJ2bX8S14sF+iAJ4A==" spinCount="100000" sheet="1" scenarios="1"/>
  <mergeCells count="357">
    <mergeCell ref="BT47:BX53"/>
    <mergeCell ref="BT91:BT92"/>
    <mergeCell ref="BV91:BV92"/>
    <mergeCell ref="BX91:BX92"/>
    <mergeCell ref="BT93:BT94"/>
    <mergeCell ref="BV93:BV94"/>
    <mergeCell ref="BX93:BX94"/>
    <mergeCell ref="G4:W4"/>
    <mergeCell ref="AD4:AT4"/>
    <mergeCell ref="BA4:BQ4"/>
    <mergeCell ref="G5:W7"/>
    <mergeCell ref="AD5:AT7"/>
    <mergeCell ref="BA5:BQ7"/>
    <mergeCell ref="G54:W54"/>
    <mergeCell ref="G55:W57"/>
    <mergeCell ref="AD54:AT54"/>
    <mergeCell ref="AD55:AT57"/>
    <mergeCell ref="BA54:BQ54"/>
    <mergeCell ref="BA55:BQ57"/>
    <mergeCell ref="BT83:BT84"/>
    <mergeCell ref="BV83:BV84"/>
    <mergeCell ref="BX83:BX84"/>
    <mergeCell ref="BT85:BT86"/>
    <mergeCell ref="BV85:BV86"/>
    <mergeCell ref="BX85:BX86"/>
    <mergeCell ref="BT87:BT88"/>
    <mergeCell ref="BV87:BV88"/>
    <mergeCell ref="BX87:BX88"/>
    <mergeCell ref="BT77:BT78"/>
    <mergeCell ref="BV77:BV78"/>
    <mergeCell ref="BX77:BX78"/>
    <mergeCell ref="BT79:BT80"/>
    <mergeCell ref="BV79:BV80"/>
    <mergeCell ref="BX79:BX80"/>
    <mergeCell ref="BT81:BT82"/>
    <mergeCell ref="BV81:BV82"/>
    <mergeCell ref="BX81:BX82"/>
    <mergeCell ref="BT71:BT72"/>
    <mergeCell ref="BV71:BV72"/>
    <mergeCell ref="BX71:BX72"/>
    <mergeCell ref="BT73:BT74"/>
    <mergeCell ref="BV73:BV74"/>
    <mergeCell ref="BX73:BX74"/>
    <mergeCell ref="BT75:BT76"/>
    <mergeCell ref="BV75:BV76"/>
    <mergeCell ref="BX75:BX76"/>
    <mergeCell ref="BT65:BT66"/>
    <mergeCell ref="BV65:BV66"/>
    <mergeCell ref="BX65:BX66"/>
    <mergeCell ref="BT67:BT68"/>
    <mergeCell ref="BV67:BV68"/>
    <mergeCell ref="BX67:BX68"/>
    <mergeCell ref="BT69:BT70"/>
    <mergeCell ref="BV69:BV70"/>
    <mergeCell ref="BX69:BX70"/>
    <mergeCell ref="BT61:BT62"/>
    <mergeCell ref="BV61:BV62"/>
    <mergeCell ref="BX61:BX62"/>
    <mergeCell ref="BT63:BT64"/>
    <mergeCell ref="BV63:BV64"/>
    <mergeCell ref="BX63:BX64"/>
    <mergeCell ref="BT56:BT58"/>
    <mergeCell ref="BV56:BV58"/>
    <mergeCell ref="BX56:BX58"/>
    <mergeCell ref="BT59:BT60"/>
    <mergeCell ref="BV59:BV60"/>
    <mergeCell ref="BX59:BX60"/>
    <mergeCell ref="BV37:BV38"/>
    <mergeCell ref="BX37:BX38"/>
    <mergeCell ref="BT41:BT42"/>
    <mergeCell ref="BV41:BV42"/>
    <mergeCell ref="BX41:BX42"/>
    <mergeCell ref="BT43:BT44"/>
    <mergeCell ref="BV43:BV44"/>
    <mergeCell ref="BX43:BX44"/>
    <mergeCell ref="BV27:BV28"/>
    <mergeCell ref="BX27:BX28"/>
    <mergeCell ref="BV29:BV30"/>
    <mergeCell ref="BX29:BX30"/>
    <mergeCell ref="BV31:BV32"/>
    <mergeCell ref="BX31:BX32"/>
    <mergeCell ref="BV33:BV34"/>
    <mergeCell ref="BX33:BX34"/>
    <mergeCell ref="BV35:BV36"/>
    <mergeCell ref="BX35:BX36"/>
    <mergeCell ref="BT35:BT36"/>
    <mergeCell ref="BT37:BT38"/>
    <mergeCell ref="BV17:BV18"/>
    <mergeCell ref="BX17:BX18"/>
    <mergeCell ref="BV19:BV20"/>
    <mergeCell ref="BX19:BX20"/>
    <mergeCell ref="BV21:BV22"/>
    <mergeCell ref="BX21:BX22"/>
    <mergeCell ref="BV23:BV24"/>
    <mergeCell ref="BX23:BX24"/>
    <mergeCell ref="BV25:BV26"/>
    <mergeCell ref="BX25:BX26"/>
    <mergeCell ref="BT1:BU1"/>
    <mergeCell ref="BT6:BT8"/>
    <mergeCell ref="BV6:BV8"/>
    <mergeCell ref="BX6:BX8"/>
    <mergeCell ref="BV11:BV12"/>
    <mergeCell ref="BX11:BX12"/>
    <mergeCell ref="BV13:BV14"/>
    <mergeCell ref="BX13:BX14"/>
    <mergeCell ref="BV15:BV16"/>
    <mergeCell ref="BX15:BX16"/>
    <mergeCell ref="BT9:BT10"/>
    <mergeCell ref="BV9:BV10"/>
    <mergeCell ref="BX9:BX10"/>
    <mergeCell ref="BT11:BT12"/>
    <mergeCell ref="BT23:BT24"/>
    <mergeCell ref="BT25:BT26"/>
    <mergeCell ref="BT27:BT28"/>
    <mergeCell ref="BT29:BT30"/>
    <mergeCell ref="BT31:BT32"/>
    <mergeCell ref="BT33:BT34"/>
    <mergeCell ref="BT13:BT14"/>
    <mergeCell ref="BT15:BT16"/>
    <mergeCell ref="BT17:BT18"/>
    <mergeCell ref="BT19:BT20"/>
    <mergeCell ref="BT21:BT22"/>
    <mergeCell ref="G96:V98"/>
    <mergeCell ref="AD96:AS98"/>
    <mergeCell ref="BA96:BP98"/>
    <mergeCell ref="F100:V102"/>
    <mergeCell ref="AC100:AS102"/>
    <mergeCell ref="AZ100:BP102"/>
    <mergeCell ref="C93:E94"/>
    <mergeCell ref="H93:V94"/>
    <mergeCell ref="Z93:AB94"/>
    <mergeCell ref="AE93:AS94"/>
    <mergeCell ref="AW93:AY94"/>
    <mergeCell ref="BB93:BP94"/>
    <mergeCell ref="B89:W90"/>
    <mergeCell ref="Y89:AT90"/>
    <mergeCell ref="AV89:BQ90"/>
    <mergeCell ref="C91:E92"/>
    <mergeCell ref="H91:V92"/>
    <mergeCell ref="Z91:AB92"/>
    <mergeCell ref="AE91:AS92"/>
    <mergeCell ref="AW91:AY92"/>
    <mergeCell ref="BB91:BP92"/>
    <mergeCell ref="C87:E88"/>
    <mergeCell ref="H87:V88"/>
    <mergeCell ref="Z87:AB88"/>
    <mergeCell ref="AE87:AS88"/>
    <mergeCell ref="AW87:AY88"/>
    <mergeCell ref="BB87:BP88"/>
    <mergeCell ref="C85:E86"/>
    <mergeCell ref="H85:V86"/>
    <mergeCell ref="Z85:AB86"/>
    <mergeCell ref="AE85:AS86"/>
    <mergeCell ref="AW85:AY86"/>
    <mergeCell ref="BB85:BP86"/>
    <mergeCell ref="C83:E84"/>
    <mergeCell ref="H83:V84"/>
    <mergeCell ref="Z83:AB84"/>
    <mergeCell ref="AE83:AS84"/>
    <mergeCell ref="AW83:AY84"/>
    <mergeCell ref="BB83:BP84"/>
    <mergeCell ref="C81:E82"/>
    <mergeCell ref="H81:V82"/>
    <mergeCell ref="Z81:AB82"/>
    <mergeCell ref="AE81:AS82"/>
    <mergeCell ref="AW81:AY82"/>
    <mergeCell ref="BB81:BP82"/>
    <mergeCell ref="C79:E80"/>
    <mergeCell ref="H79:V80"/>
    <mergeCell ref="Z79:AB80"/>
    <mergeCell ref="AE79:AS80"/>
    <mergeCell ref="AW79:AY80"/>
    <mergeCell ref="BB79:BP80"/>
    <mergeCell ref="C77:E78"/>
    <mergeCell ref="H77:V78"/>
    <mergeCell ref="Z77:AB78"/>
    <mergeCell ref="AE77:AS78"/>
    <mergeCell ref="AW77:AY78"/>
    <mergeCell ref="BB77:BP78"/>
    <mergeCell ref="C75:E76"/>
    <mergeCell ref="H75:V76"/>
    <mergeCell ref="Z75:AB76"/>
    <mergeCell ref="AE75:AS76"/>
    <mergeCell ref="AW75:AY76"/>
    <mergeCell ref="BB75:BP76"/>
    <mergeCell ref="C73:E74"/>
    <mergeCell ref="H73:V74"/>
    <mergeCell ref="Z73:AB74"/>
    <mergeCell ref="AE73:AS74"/>
    <mergeCell ref="AW73:AY74"/>
    <mergeCell ref="BB73:BP74"/>
    <mergeCell ref="C71:E72"/>
    <mergeCell ref="H71:V72"/>
    <mergeCell ref="Z71:AB72"/>
    <mergeCell ref="AE71:AS72"/>
    <mergeCell ref="AW71:AY72"/>
    <mergeCell ref="BB71:BP72"/>
    <mergeCell ref="C69:E70"/>
    <mergeCell ref="H69:V70"/>
    <mergeCell ref="Z69:AB70"/>
    <mergeCell ref="AE69:AS70"/>
    <mergeCell ref="AW69:AY70"/>
    <mergeCell ref="BB69:BP70"/>
    <mergeCell ref="C67:E68"/>
    <mergeCell ref="H67:V68"/>
    <mergeCell ref="Z67:AB68"/>
    <mergeCell ref="AE67:AS68"/>
    <mergeCell ref="AW67:AY68"/>
    <mergeCell ref="BB67:BP68"/>
    <mergeCell ref="C65:E66"/>
    <mergeCell ref="H65:V66"/>
    <mergeCell ref="Z65:AB66"/>
    <mergeCell ref="AE65:AS66"/>
    <mergeCell ref="AW65:AY66"/>
    <mergeCell ref="BB65:BP66"/>
    <mergeCell ref="C63:E64"/>
    <mergeCell ref="H63:V64"/>
    <mergeCell ref="Z63:AB64"/>
    <mergeCell ref="AE63:AS64"/>
    <mergeCell ref="AW63:AY64"/>
    <mergeCell ref="BB63:BP64"/>
    <mergeCell ref="C61:E62"/>
    <mergeCell ref="H61:V62"/>
    <mergeCell ref="Z61:AB62"/>
    <mergeCell ref="AE61:AS62"/>
    <mergeCell ref="AW61:AY62"/>
    <mergeCell ref="BB61:BP62"/>
    <mergeCell ref="B58:F60"/>
    <mergeCell ref="G58:W60"/>
    <mergeCell ref="Y58:AC60"/>
    <mergeCell ref="AD58:AT60"/>
    <mergeCell ref="AV58:AZ60"/>
    <mergeCell ref="BA58:BQ60"/>
    <mergeCell ref="B54:E54"/>
    <mergeCell ref="Y54:AB54"/>
    <mergeCell ref="AV54:AY54"/>
    <mergeCell ref="B55:E57"/>
    <mergeCell ref="Y55:AB57"/>
    <mergeCell ref="AV55:AY57"/>
    <mergeCell ref="G46:V48"/>
    <mergeCell ref="AD46:AS48"/>
    <mergeCell ref="BA46:BP48"/>
    <mergeCell ref="F50:V52"/>
    <mergeCell ref="AC50:AS52"/>
    <mergeCell ref="AZ50:BP52"/>
    <mergeCell ref="C43:E44"/>
    <mergeCell ref="H43:V44"/>
    <mergeCell ref="Z43:AB44"/>
    <mergeCell ref="AE43:AS44"/>
    <mergeCell ref="AW43:AY44"/>
    <mergeCell ref="BB43:BP44"/>
    <mergeCell ref="B39:W40"/>
    <mergeCell ref="Y39:AT40"/>
    <mergeCell ref="AV39:BQ40"/>
    <mergeCell ref="C41:E42"/>
    <mergeCell ref="H41:V42"/>
    <mergeCell ref="Z41:AB42"/>
    <mergeCell ref="AE41:AS42"/>
    <mergeCell ref="AW41:AY42"/>
    <mergeCell ref="BB41:BP42"/>
    <mergeCell ref="C37:E38"/>
    <mergeCell ref="H37:V38"/>
    <mergeCell ref="Z37:AB38"/>
    <mergeCell ref="AE37:AS38"/>
    <mergeCell ref="AW37:AY38"/>
    <mergeCell ref="BB37:BP38"/>
    <mergeCell ref="C35:E36"/>
    <mergeCell ref="H35:V36"/>
    <mergeCell ref="Z35:AB36"/>
    <mergeCell ref="AE35:AS36"/>
    <mergeCell ref="AW35:AY36"/>
    <mergeCell ref="BB35:BP36"/>
    <mergeCell ref="C33:E34"/>
    <mergeCell ref="H33:V34"/>
    <mergeCell ref="Z33:AB34"/>
    <mergeCell ref="AE33:AS34"/>
    <mergeCell ref="AW33:AY34"/>
    <mergeCell ref="BB33:BP34"/>
    <mergeCell ref="C31:E32"/>
    <mergeCell ref="H31:V32"/>
    <mergeCell ref="Z31:AB32"/>
    <mergeCell ref="AE31:AS32"/>
    <mergeCell ref="AW31:AY32"/>
    <mergeCell ref="BB31:BP32"/>
    <mergeCell ref="C29:E30"/>
    <mergeCell ref="H29:V30"/>
    <mergeCell ref="Z29:AB30"/>
    <mergeCell ref="AE29:AS30"/>
    <mergeCell ref="AW29:AY30"/>
    <mergeCell ref="BB29:BP30"/>
    <mergeCell ref="C27:E28"/>
    <mergeCell ref="H27:V28"/>
    <mergeCell ref="Z27:AB28"/>
    <mergeCell ref="AE27:AS28"/>
    <mergeCell ref="AW27:AY28"/>
    <mergeCell ref="BB27:BP28"/>
    <mergeCell ref="C25:E26"/>
    <mergeCell ref="H25:V26"/>
    <mergeCell ref="Z25:AB26"/>
    <mergeCell ref="AE25:AS26"/>
    <mergeCell ref="AW25:AY26"/>
    <mergeCell ref="BB25:BP26"/>
    <mergeCell ref="C23:E24"/>
    <mergeCell ref="H23:V24"/>
    <mergeCell ref="Z23:AB24"/>
    <mergeCell ref="AE23:AS24"/>
    <mergeCell ref="AW23:AY24"/>
    <mergeCell ref="BB23:BP24"/>
    <mergeCell ref="C21:E22"/>
    <mergeCell ref="H21:V22"/>
    <mergeCell ref="Z21:AB22"/>
    <mergeCell ref="AE21:AS22"/>
    <mergeCell ref="AW21:AY22"/>
    <mergeCell ref="BB21:BP22"/>
    <mergeCell ref="C19:E20"/>
    <mergeCell ref="H19:V20"/>
    <mergeCell ref="Z19:AB20"/>
    <mergeCell ref="AE19:AS20"/>
    <mergeCell ref="AW19:AY20"/>
    <mergeCell ref="BB19:BP20"/>
    <mergeCell ref="C17:E18"/>
    <mergeCell ref="H17:V18"/>
    <mergeCell ref="Z17:AB18"/>
    <mergeCell ref="AE17:AS18"/>
    <mergeCell ref="AW17:AY18"/>
    <mergeCell ref="BB17:BP18"/>
    <mergeCell ref="C15:E16"/>
    <mergeCell ref="H15:V16"/>
    <mergeCell ref="Z15:AB16"/>
    <mergeCell ref="AE15:AS16"/>
    <mergeCell ref="AW15:AY16"/>
    <mergeCell ref="BB15:BP16"/>
    <mergeCell ref="C13:E14"/>
    <mergeCell ref="H13:V14"/>
    <mergeCell ref="Z13:AB14"/>
    <mergeCell ref="AE13:AS14"/>
    <mergeCell ref="AW13:AY14"/>
    <mergeCell ref="BB13:BP14"/>
    <mergeCell ref="C11:E12"/>
    <mergeCell ref="H11:V12"/>
    <mergeCell ref="Z11:AB12"/>
    <mergeCell ref="AE11:AS12"/>
    <mergeCell ref="AW11:AY12"/>
    <mergeCell ref="BB11:BP12"/>
    <mergeCell ref="B8:F10"/>
    <mergeCell ref="G8:W10"/>
    <mergeCell ref="Y8:AC10"/>
    <mergeCell ref="AD8:AT10"/>
    <mergeCell ref="AV8:AZ10"/>
    <mergeCell ref="BA8:BQ10"/>
    <mergeCell ref="A1:BQ2"/>
    <mergeCell ref="B4:E4"/>
    <mergeCell ref="Y4:AB4"/>
    <mergeCell ref="AV4:AY4"/>
    <mergeCell ref="B5:E7"/>
    <mergeCell ref="Y5:AB7"/>
    <mergeCell ref="AV5:AY7"/>
  </mergeCells>
  <phoneticPr fontId="2"/>
  <conditionalFormatting sqref="BT1:BU3">
    <cfRule type="containsBlanks" dxfId="0" priority="1">
      <formula>LEN(TRIM(BT1))=0</formula>
    </cfRule>
  </conditionalFormatting>
  <printOptions horizontalCentered="1" verticalCentered="1"/>
  <pageMargins left="0.31496062992125984" right="0.31496062992125984" top="0.35433070866141736" bottom="0.35433070866141736" header="0.31496062992125984" footer="0.31496062992125984"/>
  <pageSetup paperSize="9" scale="8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6"/>
  <sheetViews>
    <sheetView workbookViewId="0">
      <selection sqref="A1:H1"/>
    </sheetView>
  </sheetViews>
  <sheetFormatPr defaultRowHeight="13"/>
  <cols>
    <col min="4" max="4" width="13.7265625" customWidth="1"/>
    <col min="8" max="8" width="13.7265625" customWidth="1"/>
    <col min="260" max="260" width="13.7265625" customWidth="1"/>
    <col min="264" max="264" width="13.7265625" customWidth="1"/>
    <col min="516" max="516" width="13.7265625" customWidth="1"/>
    <col min="520" max="520" width="13.7265625" customWidth="1"/>
    <col min="772" max="772" width="13.7265625" customWidth="1"/>
    <col min="776" max="776" width="13.7265625" customWidth="1"/>
    <col min="1028" max="1028" width="13.7265625" customWidth="1"/>
    <col min="1032" max="1032" width="13.7265625" customWidth="1"/>
    <col min="1284" max="1284" width="13.7265625" customWidth="1"/>
    <col min="1288" max="1288" width="13.7265625" customWidth="1"/>
    <col min="1540" max="1540" width="13.7265625" customWidth="1"/>
    <col min="1544" max="1544" width="13.7265625" customWidth="1"/>
    <col min="1796" max="1796" width="13.7265625" customWidth="1"/>
    <col min="1800" max="1800" width="13.7265625" customWidth="1"/>
    <col min="2052" max="2052" width="13.7265625" customWidth="1"/>
    <col min="2056" max="2056" width="13.7265625" customWidth="1"/>
    <col min="2308" max="2308" width="13.7265625" customWidth="1"/>
    <col min="2312" max="2312" width="13.7265625" customWidth="1"/>
    <col min="2564" max="2564" width="13.7265625" customWidth="1"/>
    <col min="2568" max="2568" width="13.7265625" customWidth="1"/>
    <col min="2820" max="2820" width="13.7265625" customWidth="1"/>
    <col min="2824" max="2824" width="13.7265625" customWidth="1"/>
    <col min="3076" max="3076" width="13.7265625" customWidth="1"/>
    <col min="3080" max="3080" width="13.7265625" customWidth="1"/>
    <col min="3332" max="3332" width="13.7265625" customWidth="1"/>
    <col min="3336" max="3336" width="13.7265625" customWidth="1"/>
    <col min="3588" max="3588" width="13.7265625" customWidth="1"/>
    <col min="3592" max="3592" width="13.7265625" customWidth="1"/>
    <col min="3844" max="3844" width="13.7265625" customWidth="1"/>
    <col min="3848" max="3848" width="13.7265625" customWidth="1"/>
    <col min="4100" max="4100" width="13.7265625" customWidth="1"/>
    <col min="4104" max="4104" width="13.7265625" customWidth="1"/>
    <col min="4356" max="4356" width="13.7265625" customWidth="1"/>
    <col min="4360" max="4360" width="13.7265625" customWidth="1"/>
    <col min="4612" max="4612" width="13.7265625" customWidth="1"/>
    <col min="4616" max="4616" width="13.7265625" customWidth="1"/>
    <col min="4868" max="4868" width="13.7265625" customWidth="1"/>
    <col min="4872" max="4872" width="13.7265625" customWidth="1"/>
    <col min="5124" max="5124" width="13.7265625" customWidth="1"/>
    <col min="5128" max="5128" width="13.7265625" customWidth="1"/>
    <col min="5380" max="5380" width="13.7265625" customWidth="1"/>
    <col min="5384" max="5384" width="13.7265625" customWidth="1"/>
    <col min="5636" max="5636" width="13.7265625" customWidth="1"/>
    <col min="5640" max="5640" width="13.7265625" customWidth="1"/>
    <col min="5892" max="5892" width="13.7265625" customWidth="1"/>
    <col min="5896" max="5896" width="13.7265625" customWidth="1"/>
    <col min="6148" max="6148" width="13.7265625" customWidth="1"/>
    <col min="6152" max="6152" width="13.7265625" customWidth="1"/>
    <col min="6404" max="6404" width="13.7265625" customWidth="1"/>
    <col min="6408" max="6408" width="13.7265625" customWidth="1"/>
    <col min="6660" max="6660" width="13.7265625" customWidth="1"/>
    <col min="6664" max="6664" width="13.7265625" customWidth="1"/>
    <col min="6916" max="6916" width="13.7265625" customWidth="1"/>
    <col min="6920" max="6920" width="13.7265625" customWidth="1"/>
    <col min="7172" max="7172" width="13.7265625" customWidth="1"/>
    <col min="7176" max="7176" width="13.7265625" customWidth="1"/>
    <col min="7428" max="7428" width="13.7265625" customWidth="1"/>
    <col min="7432" max="7432" width="13.7265625" customWidth="1"/>
    <col min="7684" max="7684" width="13.7265625" customWidth="1"/>
    <col min="7688" max="7688" width="13.7265625" customWidth="1"/>
    <col min="7940" max="7940" width="13.7265625" customWidth="1"/>
    <col min="7944" max="7944" width="13.7265625" customWidth="1"/>
    <col min="8196" max="8196" width="13.7265625" customWidth="1"/>
    <col min="8200" max="8200" width="13.7265625" customWidth="1"/>
    <col min="8452" max="8452" width="13.7265625" customWidth="1"/>
    <col min="8456" max="8456" width="13.7265625" customWidth="1"/>
    <col min="8708" max="8708" width="13.7265625" customWidth="1"/>
    <col min="8712" max="8712" width="13.7265625" customWidth="1"/>
    <col min="8964" max="8964" width="13.7265625" customWidth="1"/>
    <col min="8968" max="8968" width="13.7265625" customWidth="1"/>
    <col min="9220" max="9220" width="13.7265625" customWidth="1"/>
    <col min="9224" max="9224" width="13.7265625" customWidth="1"/>
    <col min="9476" max="9476" width="13.7265625" customWidth="1"/>
    <col min="9480" max="9480" width="13.7265625" customWidth="1"/>
    <col min="9732" max="9732" width="13.7265625" customWidth="1"/>
    <col min="9736" max="9736" width="13.7265625" customWidth="1"/>
    <col min="9988" max="9988" width="13.7265625" customWidth="1"/>
    <col min="9992" max="9992" width="13.7265625" customWidth="1"/>
    <col min="10244" max="10244" width="13.7265625" customWidth="1"/>
    <col min="10248" max="10248" width="13.7265625" customWidth="1"/>
    <col min="10500" max="10500" width="13.7265625" customWidth="1"/>
    <col min="10504" max="10504" width="13.7265625" customWidth="1"/>
    <col min="10756" max="10756" width="13.7265625" customWidth="1"/>
    <col min="10760" max="10760" width="13.7265625" customWidth="1"/>
    <col min="11012" max="11012" width="13.7265625" customWidth="1"/>
    <col min="11016" max="11016" width="13.7265625" customWidth="1"/>
    <col min="11268" max="11268" width="13.7265625" customWidth="1"/>
    <col min="11272" max="11272" width="13.7265625" customWidth="1"/>
    <col min="11524" max="11524" width="13.7265625" customWidth="1"/>
    <col min="11528" max="11528" width="13.7265625" customWidth="1"/>
    <col min="11780" max="11780" width="13.7265625" customWidth="1"/>
    <col min="11784" max="11784" width="13.7265625" customWidth="1"/>
    <col min="12036" max="12036" width="13.7265625" customWidth="1"/>
    <col min="12040" max="12040" width="13.7265625" customWidth="1"/>
    <col min="12292" max="12292" width="13.7265625" customWidth="1"/>
    <col min="12296" max="12296" width="13.7265625" customWidth="1"/>
    <col min="12548" max="12548" width="13.7265625" customWidth="1"/>
    <col min="12552" max="12552" width="13.7265625" customWidth="1"/>
    <col min="12804" max="12804" width="13.7265625" customWidth="1"/>
    <col min="12808" max="12808" width="13.7265625" customWidth="1"/>
    <col min="13060" max="13060" width="13.7265625" customWidth="1"/>
    <col min="13064" max="13064" width="13.7265625" customWidth="1"/>
    <col min="13316" max="13316" width="13.7265625" customWidth="1"/>
    <col min="13320" max="13320" width="13.7265625" customWidth="1"/>
    <col min="13572" max="13572" width="13.7265625" customWidth="1"/>
    <col min="13576" max="13576" width="13.7265625" customWidth="1"/>
    <col min="13828" max="13828" width="13.7265625" customWidth="1"/>
    <col min="13832" max="13832" width="13.7265625" customWidth="1"/>
    <col min="14084" max="14084" width="13.7265625" customWidth="1"/>
    <col min="14088" max="14088" width="13.7265625" customWidth="1"/>
    <col min="14340" max="14340" width="13.7265625" customWidth="1"/>
    <col min="14344" max="14344" width="13.7265625" customWidth="1"/>
    <col min="14596" max="14596" width="13.7265625" customWidth="1"/>
    <col min="14600" max="14600" width="13.7265625" customWidth="1"/>
    <col min="14852" max="14852" width="13.7265625" customWidth="1"/>
    <col min="14856" max="14856" width="13.7265625" customWidth="1"/>
    <col min="15108" max="15108" width="13.7265625" customWidth="1"/>
    <col min="15112" max="15112" width="13.7265625" customWidth="1"/>
    <col min="15364" max="15364" width="13.7265625" customWidth="1"/>
    <col min="15368" max="15368" width="13.7265625" customWidth="1"/>
    <col min="15620" max="15620" width="13.7265625" customWidth="1"/>
    <col min="15624" max="15624" width="13.7265625" customWidth="1"/>
    <col min="15876" max="15876" width="13.7265625" customWidth="1"/>
    <col min="15880" max="15880" width="13.7265625" customWidth="1"/>
    <col min="16132" max="16132" width="13.7265625" customWidth="1"/>
    <col min="16136" max="16136" width="13.7265625" customWidth="1"/>
  </cols>
  <sheetData>
    <row r="1" spans="1:8" ht="25" customHeight="1">
      <c r="A1" s="273" t="str">
        <f ca="1">申込書!B1</f>
        <v>第78回鹿児島県高等学校バレーボール競技大会</v>
      </c>
      <c r="B1" s="273"/>
      <c r="C1" s="273"/>
      <c r="D1" s="273"/>
      <c r="E1" s="273"/>
      <c r="F1" s="273"/>
      <c r="G1" s="273"/>
      <c r="H1" s="273"/>
    </row>
    <row r="2" spans="1:8" ht="25" customHeight="1">
      <c r="A2" s="273" t="s">
        <v>157</v>
      </c>
      <c r="B2" s="273"/>
      <c r="C2" s="273"/>
      <c r="D2" s="273"/>
      <c r="E2" s="273"/>
      <c r="F2" s="273"/>
      <c r="G2" s="273"/>
      <c r="H2" s="273"/>
    </row>
    <row r="3" spans="1:8" ht="25" customHeight="1">
      <c r="A3" s="273" t="s">
        <v>140</v>
      </c>
      <c r="B3" s="273"/>
      <c r="C3" s="273"/>
      <c r="D3" s="273"/>
      <c r="E3" s="273"/>
      <c r="F3" s="273"/>
      <c r="G3" s="273"/>
      <c r="H3" s="273"/>
    </row>
    <row r="4" spans="1:8" ht="28.5" customHeight="1">
      <c r="A4" s="274" t="s">
        <v>155</v>
      </c>
      <c r="B4" s="274"/>
      <c r="C4" s="274"/>
      <c r="D4" s="274"/>
      <c r="E4" s="274"/>
      <c r="F4" s="274"/>
      <c r="G4" s="274"/>
      <c r="H4" s="274"/>
    </row>
    <row r="5" spans="1:8" ht="41.25" customHeight="1" thickBot="1">
      <c r="A5" s="274" t="s">
        <v>141</v>
      </c>
      <c r="B5" s="274"/>
      <c r="C5" s="274"/>
      <c r="D5" s="274"/>
      <c r="E5" s="274"/>
      <c r="F5" s="274"/>
      <c r="G5" s="274"/>
      <c r="H5" s="274"/>
    </row>
    <row r="6" spans="1:8" ht="25" customHeight="1">
      <c r="A6" s="275" t="s">
        <v>142</v>
      </c>
      <c r="B6" s="276"/>
      <c r="C6" s="276"/>
      <c r="D6" s="277"/>
      <c r="E6" s="278" t="s">
        <v>143</v>
      </c>
      <c r="F6" s="279"/>
      <c r="G6" s="279"/>
      <c r="H6" s="280"/>
    </row>
    <row r="7" spans="1:8" ht="25" customHeight="1">
      <c r="A7" s="270" t="s">
        <v>144</v>
      </c>
      <c r="B7" s="255"/>
      <c r="C7" s="255"/>
      <c r="D7" s="256"/>
      <c r="E7" s="271" t="s">
        <v>144</v>
      </c>
      <c r="F7" s="272"/>
      <c r="G7" s="255"/>
      <c r="H7" s="257"/>
    </row>
    <row r="8" spans="1:8" ht="25" customHeight="1">
      <c r="A8" s="270" t="s">
        <v>145</v>
      </c>
      <c r="B8" s="255"/>
      <c r="C8" s="255"/>
      <c r="D8" s="256"/>
      <c r="E8" s="271" t="s">
        <v>145</v>
      </c>
      <c r="F8" s="272"/>
      <c r="G8" s="255"/>
      <c r="H8" s="257"/>
    </row>
    <row r="9" spans="1:8" ht="25" customHeight="1">
      <c r="A9" s="270" t="s">
        <v>146</v>
      </c>
      <c r="B9" s="255"/>
      <c r="C9" s="255"/>
      <c r="D9" s="256"/>
      <c r="E9" s="271" t="s">
        <v>146</v>
      </c>
      <c r="F9" s="272"/>
      <c r="G9" s="255"/>
      <c r="H9" s="257"/>
    </row>
    <row r="10" spans="1:8" ht="25" customHeight="1" thickBot="1">
      <c r="A10" s="264" t="s">
        <v>12</v>
      </c>
      <c r="B10" s="258"/>
      <c r="C10" s="258"/>
      <c r="D10" s="259"/>
      <c r="E10" s="265" t="s">
        <v>12</v>
      </c>
      <c r="F10" s="266"/>
      <c r="G10" s="258"/>
      <c r="H10" s="260"/>
    </row>
    <row r="11" spans="1:8" ht="25" customHeight="1" thickBot="1">
      <c r="A11" s="43"/>
      <c r="B11" s="43"/>
      <c r="C11" s="43"/>
      <c r="D11" s="43"/>
      <c r="E11" s="43"/>
      <c r="F11" s="43"/>
      <c r="G11" s="43"/>
      <c r="H11" s="43"/>
    </row>
    <row r="12" spans="1:8" ht="25" customHeight="1">
      <c r="A12" s="131" t="s">
        <v>147</v>
      </c>
      <c r="B12" s="128" t="s">
        <v>148</v>
      </c>
      <c r="C12" s="267" t="s">
        <v>142</v>
      </c>
      <c r="D12" s="268"/>
      <c r="E12" s="132" t="s">
        <v>147</v>
      </c>
      <c r="F12" s="128" t="s">
        <v>148</v>
      </c>
      <c r="G12" s="267" t="s">
        <v>143</v>
      </c>
      <c r="H12" s="269"/>
    </row>
    <row r="13" spans="1:8" ht="25" customHeight="1">
      <c r="A13" s="44">
        <v>1</v>
      </c>
      <c r="B13" s="45"/>
      <c r="C13" s="255"/>
      <c r="D13" s="256"/>
      <c r="E13" s="46">
        <v>1</v>
      </c>
      <c r="F13" s="45"/>
      <c r="G13" s="255"/>
      <c r="H13" s="257"/>
    </row>
    <row r="14" spans="1:8" ht="25" customHeight="1">
      <c r="A14" s="44">
        <v>2</v>
      </c>
      <c r="B14" s="45"/>
      <c r="C14" s="255"/>
      <c r="D14" s="256"/>
      <c r="E14" s="46">
        <v>2</v>
      </c>
      <c r="F14" s="45"/>
      <c r="G14" s="255"/>
      <c r="H14" s="257"/>
    </row>
    <row r="15" spans="1:8" ht="25" customHeight="1">
      <c r="A15" s="44">
        <v>3</v>
      </c>
      <c r="B15" s="45"/>
      <c r="C15" s="255"/>
      <c r="D15" s="256"/>
      <c r="E15" s="46">
        <v>3</v>
      </c>
      <c r="F15" s="45"/>
      <c r="G15" s="255"/>
      <c r="H15" s="257"/>
    </row>
    <row r="16" spans="1:8" ht="25" customHeight="1">
      <c r="A16" s="44">
        <v>4</v>
      </c>
      <c r="B16" s="45"/>
      <c r="C16" s="255"/>
      <c r="D16" s="256"/>
      <c r="E16" s="46">
        <v>4</v>
      </c>
      <c r="F16" s="45"/>
      <c r="G16" s="255"/>
      <c r="H16" s="257"/>
    </row>
    <row r="17" spans="1:8" ht="25" customHeight="1">
      <c r="A17" s="44">
        <v>5</v>
      </c>
      <c r="B17" s="45"/>
      <c r="C17" s="255"/>
      <c r="D17" s="256"/>
      <c r="E17" s="46">
        <v>5</v>
      </c>
      <c r="F17" s="45"/>
      <c r="G17" s="255"/>
      <c r="H17" s="257"/>
    </row>
    <row r="18" spans="1:8" ht="25" customHeight="1">
      <c r="A18" s="44">
        <v>6</v>
      </c>
      <c r="B18" s="45"/>
      <c r="C18" s="255"/>
      <c r="D18" s="256"/>
      <c r="E18" s="46">
        <v>6</v>
      </c>
      <c r="F18" s="45"/>
      <c r="G18" s="255"/>
      <c r="H18" s="257"/>
    </row>
    <row r="19" spans="1:8" ht="25" customHeight="1">
      <c r="A19" s="44">
        <v>7</v>
      </c>
      <c r="B19" s="45"/>
      <c r="C19" s="255"/>
      <c r="D19" s="256"/>
      <c r="E19" s="46">
        <v>7</v>
      </c>
      <c r="F19" s="45"/>
      <c r="G19" s="255"/>
      <c r="H19" s="257"/>
    </row>
    <row r="20" spans="1:8" ht="25" customHeight="1">
      <c r="A20" s="44">
        <v>8</v>
      </c>
      <c r="B20" s="45"/>
      <c r="C20" s="255"/>
      <c r="D20" s="256"/>
      <c r="E20" s="46">
        <v>8</v>
      </c>
      <c r="F20" s="45"/>
      <c r="G20" s="255"/>
      <c r="H20" s="257"/>
    </row>
    <row r="21" spans="1:8" ht="25" customHeight="1">
      <c r="A21" s="44">
        <v>9</v>
      </c>
      <c r="B21" s="45"/>
      <c r="C21" s="255"/>
      <c r="D21" s="256"/>
      <c r="E21" s="46">
        <v>9</v>
      </c>
      <c r="F21" s="45"/>
      <c r="G21" s="255"/>
      <c r="H21" s="257"/>
    </row>
    <row r="22" spans="1:8" ht="25" customHeight="1" thickBot="1">
      <c r="A22" s="47">
        <v>10</v>
      </c>
      <c r="B22" s="48"/>
      <c r="C22" s="258"/>
      <c r="D22" s="259"/>
      <c r="E22" s="49">
        <v>10</v>
      </c>
      <c r="F22" s="48"/>
      <c r="G22" s="258"/>
      <c r="H22" s="260"/>
    </row>
    <row r="23" spans="1:8" ht="31.5" customHeight="1">
      <c r="A23" s="261" t="s">
        <v>149</v>
      </c>
      <c r="B23" s="262"/>
      <c r="C23" s="262"/>
      <c r="D23" s="262"/>
      <c r="E23" s="262"/>
      <c r="F23" s="262"/>
      <c r="G23" s="262"/>
      <c r="H23" s="262"/>
    </row>
    <row r="24" spans="1:8" ht="25.5" customHeight="1">
      <c r="A24" s="263" t="s">
        <v>150</v>
      </c>
      <c r="B24" s="263"/>
      <c r="C24" s="263"/>
      <c r="D24" s="263"/>
      <c r="E24" s="43"/>
      <c r="F24" s="43"/>
      <c r="G24" s="43"/>
      <c r="H24" s="43"/>
    </row>
    <row r="25" spans="1:8" ht="28.5" customHeight="1">
      <c r="A25" s="254" t="s">
        <v>100</v>
      </c>
      <c r="B25" s="254"/>
      <c r="C25" s="254"/>
      <c r="D25" s="254"/>
      <c r="E25" s="254"/>
      <c r="F25" s="254"/>
      <c r="G25" s="254"/>
      <c r="H25" s="254"/>
    </row>
    <row r="26" spans="1:8" ht="32.25" customHeight="1">
      <c r="A26" s="43"/>
      <c r="B26" s="43"/>
      <c r="C26" s="43"/>
      <c r="D26" s="43"/>
      <c r="E26" s="254" t="s">
        <v>151</v>
      </c>
      <c r="F26" s="254"/>
      <c r="G26" s="254"/>
      <c r="H26" s="254"/>
    </row>
  </sheetData>
  <mergeCells count="49">
    <mergeCell ref="A1:H1"/>
    <mergeCell ref="A2:H2"/>
    <mergeCell ref="A7:B7"/>
    <mergeCell ref="C7:D7"/>
    <mergeCell ref="E7:F7"/>
    <mergeCell ref="G7:H7"/>
    <mergeCell ref="A3:H3"/>
    <mergeCell ref="A4:H4"/>
    <mergeCell ref="A5:H5"/>
    <mergeCell ref="A6:D6"/>
    <mergeCell ref="E6:H6"/>
    <mergeCell ref="A8:B8"/>
    <mergeCell ref="C8:D8"/>
    <mergeCell ref="E8:F8"/>
    <mergeCell ref="G8:H8"/>
    <mergeCell ref="A9:B9"/>
    <mergeCell ref="C9:D9"/>
    <mergeCell ref="E9:F9"/>
    <mergeCell ref="G9:H9"/>
    <mergeCell ref="A10:B10"/>
    <mergeCell ref="C10:D10"/>
    <mergeCell ref="E10:F10"/>
    <mergeCell ref="G10:H10"/>
    <mergeCell ref="C12:D12"/>
    <mergeCell ref="G12:H12"/>
    <mergeCell ref="C13:D13"/>
    <mergeCell ref="G13:H13"/>
    <mergeCell ref="C14:D14"/>
    <mergeCell ref="G14:H14"/>
    <mergeCell ref="C15:D15"/>
    <mergeCell ref="G15:H15"/>
    <mergeCell ref="C16:D16"/>
    <mergeCell ref="G16:H16"/>
    <mergeCell ref="C17:D17"/>
    <mergeCell ref="G17:H17"/>
    <mergeCell ref="C18:D18"/>
    <mergeCell ref="G18:H18"/>
    <mergeCell ref="E26:H26"/>
    <mergeCell ref="C19:D19"/>
    <mergeCell ref="G19:H19"/>
    <mergeCell ref="C20:D20"/>
    <mergeCell ref="G20:H20"/>
    <mergeCell ref="C21:D21"/>
    <mergeCell ref="G21:H21"/>
    <mergeCell ref="C22:D22"/>
    <mergeCell ref="G22:H22"/>
    <mergeCell ref="A23:H23"/>
    <mergeCell ref="A24:D24"/>
    <mergeCell ref="A25:H25"/>
  </mergeCells>
  <phoneticPr fontId="2"/>
  <pageMargins left="0.75" right="0.75" top="1" bottom="1" header="0.51200000000000001" footer="0.5120000000000000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
  <sheetViews>
    <sheetView workbookViewId="0">
      <selection activeCell="A3" sqref="A3"/>
    </sheetView>
  </sheetViews>
  <sheetFormatPr defaultRowHeight="13"/>
  <sheetData>
    <row r="2" spans="1:1">
      <c r="A2" t="s">
        <v>152</v>
      </c>
    </row>
  </sheetData>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D7A5FA90453D047BC4519C57DDA4A2E" ma:contentTypeVersion="16" ma:contentTypeDescription="新しいドキュメントを作成します。" ma:contentTypeScope="" ma:versionID="0a155f480eed3b4208f9ac881e564106">
  <xsd:schema xmlns:xsd="http://www.w3.org/2001/XMLSchema" xmlns:xs="http://www.w3.org/2001/XMLSchema" xmlns:p="http://schemas.microsoft.com/office/2006/metadata/properties" xmlns:ns2="18862659-ef1d-468b-8acd-948f5cf69123" xmlns:ns3="81ae044d-6acd-41c9-b60f-b87a515e7697" targetNamespace="http://schemas.microsoft.com/office/2006/metadata/properties" ma:root="true" ma:fieldsID="5dfa4764d424027cda7b6f07beb2bd16" ns2:_="" ns3:_="">
    <xsd:import namespace="18862659-ef1d-468b-8acd-948f5cf69123"/>
    <xsd:import namespace="81ae044d-6acd-41c9-b60f-b87a515e76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62659-ef1d-468b-8acd-948f5cf69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9cfdf8-bdd4-441c-aef1-48d5e8cd2a1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e044d-6acd-41c9-b60f-b87a515e76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347e2-91d4-4683-b2f8-242d8ef4b3de}" ma:internalName="TaxCatchAll" ma:showField="CatchAllData" ma:web="81ae044d-6acd-41c9-b60f-b87a515e76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862659-ef1d-468b-8acd-948f5cf69123">
      <Terms xmlns="http://schemas.microsoft.com/office/infopath/2007/PartnerControls"/>
    </lcf76f155ced4ddcb4097134ff3c332f>
    <TaxCatchAll xmlns="81ae044d-6acd-41c9-b60f-b87a515e7697" xsi:nil="true"/>
  </documentManagement>
</p:properties>
</file>

<file path=customXml/itemProps1.xml><?xml version="1.0" encoding="utf-8"?>
<ds:datastoreItem xmlns:ds="http://schemas.openxmlformats.org/officeDocument/2006/customXml" ds:itemID="{07ABF61D-C006-42EA-847C-5964D4B7B9F5}">
  <ds:schemaRefs>
    <ds:schemaRef ds:uri="http://schemas.microsoft.com/sharepoint/v3/contenttype/forms"/>
  </ds:schemaRefs>
</ds:datastoreItem>
</file>

<file path=customXml/itemProps2.xml><?xml version="1.0" encoding="utf-8"?>
<ds:datastoreItem xmlns:ds="http://schemas.openxmlformats.org/officeDocument/2006/customXml" ds:itemID="{724DDFB3-4126-44DB-AF36-29D94708D22B}"/>
</file>

<file path=customXml/itemProps3.xml><?xml version="1.0" encoding="utf-8"?>
<ds:datastoreItem xmlns:ds="http://schemas.openxmlformats.org/officeDocument/2006/customXml" ds:itemID="{CAC2D709-B612-46A3-9E5F-A0A9680A31E8}">
  <ds:schemaRefs>
    <ds:schemaRef ds:uri="http://schemas.microsoft.com/office/2006/metadata/properties"/>
    <ds:schemaRef ds:uri="http://schemas.microsoft.com/office/infopath/2007/PartnerControls"/>
    <ds:schemaRef ds:uri="18862659-ef1d-468b-8acd-948f5cf69123"/>
    <ds:schemaRef ds:uri="81ae044d-6acd-41c9-b60f-b87a515e76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入力シート</vt:lpstr>
      <vt:lpstr>申込書</vt:lpstr>
      <vt:lpstr>パンフレット用選手名簿</vt:lpstr>
      <vt:lpstr>チーム構成表</vt:lpstr>
      <vt:lpstr>エントリー変更</vt:lpstr>
      <vt:lpstr>kva-v</vt:lpstr>
      <vt:lpstr>チーム構成表!Print_Area</vt:lpstr>
      <vt:lpstr>申込書!Print_Area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鹿児島県バレーボール協会 情報委員会</dc:creator>
  <cp:keywords/>
  <dc:description/>
  <cp:lastModifiedBy>ミサカ　ケンタロウ</cp:lastModifiedBy>
  <cp:revision/>
  <dcterms:created xsi:type="dcterms:W3CDTF">2011-03-25T02:25:39Z</dcterms:created>
  <dcterms:modified xsi:type="dcterms:W3CDTF">2025-04-22T02:27:32Z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0x0101003D7A5FA90453D047BC4519C57DDA4A2E</vt:lpwstr>
  </property>
</Properties>
</file>