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OKO\Desktop\"/>
    </mc:Choice>
  </mc:AlternateContent>
  <xr:revisionPtr revIDLastSave="0" documentId="13_ncr:1_{8F0CD416-7927-4512-B7F9-CB64CE5F5A18}" xr6:coauthVersionLast="47" xr6:coauthVersionMax="47" xr10:uidLastSave="{00000000-0000-0000-0000-000000000000}"/>
  <workbookProtection workbookAlgorithmName="SHA-512" workbookHashValue="UJ7YI/dNGFls3D1Ue8D0nkXTDAHaSulC1cs0+BmJ2gnAVYafjzEg71IcSKCbWqM7FjcYxEBZYxrQ/HvKXggwnw==" workbookSaltValue="rp6wv0Nw6BApk6oFZ47bTw==" workbookSpinCount="100000" lockStructure="1"/>
  <bookViews>
    <workbookView xWindow="-120" yWindow="-120" windowWidth="20730" windowHeight="11040" tabRatio="723" activeTab="1" xr2:uid="{00000000-000D-0000-FFFF-FFFF00000000}"/>
  </bookViews>
  <sheets>
    <sheet name="最初にお読みください" sheetId="22" r:id="rId1"/>
    <sheet name="男子入力" sheetId="13" r:id="rId2"/>
    <sheet name="女子入力" sheetId="15" r:id="rId3"/>
    <sheet name="印刷→公印の押印→PDF化して送信(男子）" sheetId="23" r:id="rId4"/>
    <sheet name="印刷→公印の押印→PDF化して送信（女子）" sheetId="24" r:id="rId5"/>
    <sheet name="男子基礎データ" sheetId="16" state="hidden" r:id="rId6"/>
    <sheet name="女子基礎データ" sheetId="18" state="hidden" r:id="rId7"/>
    <sheet name="Sheet2" sheetId="14" state="hidden" r:id="rId8"/>
  </sheets>
  <externalReferences>
    <externalReference r:id="rId9"/>
    <externalReference r:id="rId10"/>
  </externalReferences>
  <definedNames>
    <definedName name="_xlnm.Print_Area" localSheetId="4">'印刷→公印の押印→PDF化して送信（女子）'!$A$1:$K$45</definedName>
    <definedName name="_xlnm.Print_Area" localSheetId="3">'印刷→公印の押印→PDF化して送信(男子）'!$A$1:$K$46</definedName>
    <definedName name="_xlnm.Print_Area" localSheetId="0">最初にお読みください!$A$1:$X$46</definedName>
    <definedName name="_xlnm.Print_Area" localSheetId="2">女子入力!$A$1:$X$84</definedName>
    <definedName name="_xlnm.Print_Area" localSheetId="1">男子入力!$A$1:$X$85</definedName>
    <definedName name="_xlnm.Print_Titles" localSheetId="0">最初にお読みください!$1:$11</definedName>
    <definedName name="_xlnm.Print_Titles" localSheetId="2">女子入力!$1:$11</definedName>
    <definedName name="_xlnm.Print_Titles" localSheetId="1">男子入力!$1:$11</definedName>
    <definedName name="一年" localSheetId="0">最初にお読みください!#REF!</definedName>
    <definedName name="一年" localSheetId="6">#REF!</definedName>
    <definedName name="一年" localSheetId="2">女子入力!#REF!</definedName>
    <definedName name="一年" localSheetId="1">男子入力!#REF!</definedName>
    <definedName name="一年">#REF!</definedName>
    <definedName name="三年" localSheetId="0">最初にお読みください!#REF!</definedName>
    <definedName name="三年" localSheetId="6">#REF!</definedName>
    <definedName name="三年" localSheetId="2">女子入力!#REF!</definedName>
    <definedName name="三年" localSheetId="1">男子入力!#REF!</definedName>
    <definedName name="三年">#REF!</definedName>
    <definedName name="女子一年" localSheetId="0">最初にお読みください!#REF!</definedName>
    <definedName name="女子一年" localSheetId="6">男子入力!#REF!</definedName>
    <definedName name="女子一年" localSheetId="2">女子入力!#REF!</definedName>
    <definedName name="女子一年">男子入力!#REF!</definedName>
    <definedName name="女子三年" localSheetId="0">最初にお読みください!#REF!</definedName>
    <definedName name="女子三年" localSheetId="6">男子入力!#REF!</definedName>
    <definedName name="女子三年" localSheetId="2">女子入力!#REF!</definedName>
    <definedName name="女子三年">男子入力!#REF!</definedName>
    <definedName name="女子二年" localSheetId="0">最初にお読みください!$AK$15:$AK$29</definedName>
    <definedName name="女子二年" localSheetId="2">女子入力!$AF$15:$AF$32</definedName>
    <definedName name="女子二年">男子入力!$AF$15:$AF$29</definedName>
    <definedName name="女少年B">[1]第3回ｰ女!$X$8:$X$9</definedName>
    <definedName name="男子一年" localSheetId="0">最初にお読みください!$AJ$15:$AJ$33</definedName>
    <definedName name="男子一年" localSheetId="2">女子入力!$AE$15:$AE$33</definedName>
    <definedName name="男子一年">男子入力!$AE$15:$AE$33</definedName>
    <definedName name="男子三年" localSheetId="0">最初にお読みください!#REF!</definedName>
    <definedName name="男子三年" localSheetId="6">男子入力!#REF!</definedName>
    <definedName name="男子三年" localSheetId="2">女子入力!#REF!</definedName>
    <definedName name="男子三年">男子入力!#REF!</definedName>
    <definedName name="男子四年">男子入力!#REF!</definedName>
    <definedName name="男子二年" localSheetId="0">最初にお読みください!#REF!</definedName>
    <definedName name="男子二年" localSheetId="6">男子入力!#REF!</definedName>
    <definedName name="男子二年" localSheetId="2">女子入力!#REF!</definedName>
    <definedName name="男子二年">男子入力!#REF!</definedName>
    <definedName name="中学1年" localSheetId="0">最初にお読みください!#REF!</definedName>
    <definedName name="中学1年" localSheetId="6">#REF!</definedName>
    <definedName name="中学1年" localSheetId="2">女子入力!#REF!</definedName>
    <definedName name="中学1年" localSheetId="1">男子入力!#REF!</definedName>
    <definedName name="中学1年">#REF!</definedName>
    <definedName name="中学2・3年">'[2]参加申込5-A男'!$X$9:$X$10</definedName>
    <definedName name="中学四年">#REF!</definedName>
    <definedName name="二年" localSheetId="0">最初にお読みください!#REF!</definedName>
    <definedName name="二年" localSheetId="6">#REF!</definedName>
    <definedName name="二年" localSheetId="2">女子入力!#REF!</definedName>
    <definedName name="二年" localSheetId="1">男子入力!#REF!</definedName>
    <definedName name="二年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13" l="1"/>
  <c r="H81" i="13"/>
  <c r="I80" i="13"/>
  <c r="H80" i="13"/>
  <c r="I79" i="13"/>
  <c r="H79" i="13"/>
  <c r="I78" i="13"/>
  <c r="H78" i="13"/>
  <c r="I77" i="13"/>
  <c r="H77" i="13"/>
  <c r="I76" i="13"/>
  <c r="H76" i="13"/>
  <c r="I75" i="13"/>
  <c r="H75" i="13"/>
  <c r="I74" i="13"/>
  <c r="H74" i="13"/>
  <c r="I73" i="13"/>
  <c r="H73" i="13"/>
  <c r="I72" i="13"/>
  <c r="H72" i="13"/>
  <c r="I71" i="13"/>
  <c r="H71" i="13"/>
  <c r="I70" i="13"/>
  <c r="H70" i="13"/>
  <c r="I69" i="13"/>
  <c r="H69" i="13"/>
  <c r="I68" i="13"/>
  <c r="H68" i="13"/>
  <c r="I67" i="13"/>
  <c r="H67" i="13"/>
  <c r="I66" i="13"/>
  <c r="H66" i="13"/>
  <c r="I65" i="13"/>
  <c r="H65" i="13"/>
  <c r="I64" i="13"/>
  <c r="H64" i="13"/>
  <c r="I63" i="13"/>
  <c r="H63" i="13"/>
  <c r="I62" i="13"/>
  <c r="H62" i="13"/>
  <c r="I61" i="13"/>
  <c r="H61" i="13"/>
  <c r="I60" i="13"/>
  <c r="H60" i="13"/>
  <c r="I59" i="13"/>
  <c r="H59" i="13"/>
  <c r="I58" i="13"/>
  <c r="H58" i="13"/>
  <c r="I57" i="13"/>
  <c r="H57" i="13"/>
  <c r="I56" i="13"/>
  <c r="H56" i="13"/>
  <c r="I55" i="13"/>
  <c r="H55" i="13"/>
  <c r="I54" i="13"/>
  <c r="H54" i="13"/>
  <c r="I53" i="13"/>
  <c r="H53" i="13"/>
  <c r="I52" i="13"/>
  <c r="H52" i="13"/>
  <c r="I51" i="13"/>
  <c r="H51" i="13"/>
  <c r="I50" i="13"/>
  <c r="H50" i="13"/>
  <c r="I49" i="13"/>
  <c r="H49" i="13"/>
  <c r="I48" i="13"/>
  <c r="H48" i="13"/>
  <c r="I47" i="13"/>
  <c r="H47" i="13"/>
  <c r="I46" i="13"/>
  <c r="H46" i="13"/>
  <c r="I45" i="13"/>
  <c r="H45" i="13"/>
  <c r="I44" i="13"/>
  <c r="H44" i="13"/>
  <c r="I43" i="13"/>
  <c r="H43" i="13"/>
  <c r="I42" i="13"/>
  <c r="H42" i="13"/>
  <c r="I41" i="13"/>
  <c r="H41" i="13"/>
  <c r="I40" i="13"/>
  <c r="H40" i="13"/>
  <c r="I39" i="13"/>
  <c r="H39" i="13"/>
  <c r="I38" i="13"/>
  <c r="H38" i="13"/>
  <c r="I37" i="13"/>
  <c r="H37" i="13"/>
  <c r="I36" i="13"/>
  <c r="H36" i="13"/>
  <c r="I35" i="13"/>
  <c r="H35" i="13"/>
  <c r="I34" i="13"/>
  <c r="H34" i="13"/>
  <c r="I33" i="13"/>
  <c r="H33" i="13"/>
  <c r="I32" i="13"/>
  <c r="H32" i="13"/>
  <c r="I31" i="13"/>
  <c r="H31" i="13"/>
  <c r="I30" i="13"/>
  <c r="H30" i="13"/>
  <c r="I29" i="13"/>
  <c r="H29" i="13"/>
  <c r="I28" i="13"/>
  <c r="H28" i="13"/>
  <c r="I27" i="13"/>
  <c r="H27" i="13"/>
  <c r="I26" i="13"/>
  <c r="H26" i="13"/>
  <c r="I25" i="13"/>
  <c r="H25" i="13"/>
  <c r="I24" i="13"/>
  <c r="H24" i="13"/>
  <c r="I23" i="13"/>
  <c r="H23" i="13"/>
  <c r="I22" i="13"/>
  <c r="H22" i="13"/>
  <c r="I21" i="13"/>
  <c r="H21" i="13"/>
  <c r="I20" i="13"/>
  <c r="H20" i="13"/>
  <c r="I19" i="13"/>
  <c r="H19" i="13"/>
  <c r="I18" i="13"/>
  <c r="H18" i="13"/>
  <c r="I17" i="13"/>
  <c r="H17" i="13"/>
  <c r="I16" i="13"/>
  <c r="H16" i="13"/>
  <c r="I15" i="13"/>
  <c r="H15" i="13"/>
  <c r="I14" i="13"/>
  <c r="H14" i="13"/>
  <c r="I13" i="13"/>
  <c r="H13" i="13"/>
  <c r="I81" i="15"/>
  <c r="H81" i="15"/>
  <c r="I80" i="15"/>
  <c r="H80" i="15"/>
  <c r="I79" i="15"/>
  <c r="H79" i="15"/>
  <c r="I78" i="15"/>
  <c r="H78" i="15"/>
  <c r="I77" i="15"/>
  <c r="H77" i="15"/>
  <c r="I76" i="15"/>
  <c r="H76" i="15"/>
  <c r="I75" i="15"/>
  <c r="H75" i="15"/>
  <c r="I74" i="15"/>
  <c r="H74" i="15"/>
  <c r="I73" i="15"/>
  <c r="H73" i="15"/>
  <c r="I72" i="15"/>
  <c r="H72" i="15"/>
  <c r="I71" i="15"/>
  <c r="H71" i="15"/>
  <c r="I70" i="15"/>
  <c r="H70" i="15"/>
  <c r="I69" i="15"/>
  <c r="H69" i="15"/>
  <c r="I68" i="15"/>
  <c r="H68" i="15"/>
  <c r="I67" i="15"/>
  <c r="H67" i="15"/>
  <c r="I66" i="15"/>
  <c r="H66" i="15"/>
  <c r="I65" i="15"/>
  <c r="H65" i="15"/>
  <c r="I64" i="15"/>
  <c r="H64" i="15"/>
  <c r="I63" i="15"/>
  <c r="H63" i="15"/>
  <c r="I62" i="15"/>
  <c r="H62" i="15"/>
  <c r="I61" i="15"/>
  <c r="H61" i="15"/>
  <c r="I60" i="15"/>
  <c r="H60" i="15"/>
  <c r="I59" i="15"/>
  <c r="H59" i="15"/>
  <c r="I58" i="15"/>
  <c r="H58" i="15"/>
  <c r="I57" i="15"/>
  <c r="H57" i="15"/>
  <c r="I56" i="15"/>
  <c r="H56" i="15"/>
  <c r="I55" i="15"/>
  <c r="H55" i="15"/>
  <c r="I54" i="15"/>
  <c r="H54" i="15"/>
  <c r="I53" i="15"/>
  <c r="H53" i="15"/>
  <c r="I52" i="15"/>
  <c r="H52" i="15"/>
  <c r="I51" i="15"/>
  <c r="H51" i="15"/>
  <c r="I50" i="15"/>
  <c r="H50" i="15"/>
  <c r="I49" i="15"/>
  <c r="H49" i="15"/>
  <c r="I48" i="15"/>
  <c r="H48" i="15"/>
  <c r="I47" i="15"/>
  <c r="H47" i="15"/>
  <c r="I46" i="15"/>
  <c r="H46" i="15"/>
  <c r="I45" i="15"/>
  <c r="H45" i="15"/>
  <c r="I44" i="15"/>
  <c r="H44" i="15"/>
  <c r="I43" i="15"/>
  <c r="H43" i="15"/>
  <c r="I42" i="15"/>
  <c r="H42" i="15"/>
  <c r="I41" i="15"/>
  <c r="H41" i="15"/>
  <c r="I40" i="15"/>
  <c r="H40" i="15"/>
  <c r="I39" i="15"/>
  <c r="H39" i="15"/>
  <c r="I38" i="15"/>
  <c r="H38" i="15"/>
  <c r="I37" i="15"/>
  <c r="H37" i="15"/>
  <c r="I36" i="15"/>
  <c r="H36" i="15"/>
  <c r="I35" i="15"/>
  <c r="H35" i="15"/>
  <c r="I34" i="15"/>
  <c r="H34" i="15"/>
  <c r="I33" i="15"/>
  <c r="H33" i="15"/>
  <c r="I32" i="15"/>
  <c r="H32" i="15"/>
  <c r="I31" i="15"/>
  <c r="H31" i="15"/>
  <c r="I30" i="15"/>
  <c r="H30" i="15"/>
  <c r="I29" i="15"/>
  <c r="H29" i="15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2" i="13"/>
  <c r="H12" i="13"/>
  <c r="I9" i="24"/>
  <c r="I9" i="23"/>
  <c r="E12" i="13" l="1"/>
  <c r="C14" i="23"/>
  <c r="F14" i="24"/>
  <c r="F17" i="24"/>
  <c r="N10" i="16"/>
  <c r="O9" i="16"/>
  <c r="O8" i="16"/>
  <c r="O7" i="16"/>
  <c r="N6" i="16"/>
  <c r="O5" i="16"/>
  <c r="G8" i="23"/>
  <c r="E8" i="23"/>
  <c r="K83" i="23"/>
  <c r="J83" i="23"/>
  <c r="I83" i="23"/>
  <c r="H83" i="23"/>
  <c r="G83" i="23"/>
  <c r="F83" i="23"/>
  <c r="E83" i="23"/>
  <c r="D83" i="23"/>
  <c r="C83" i="23"/>
  <c r="B83" i="23"/>
  <c r="K82" i="23"/>
  <c r="J82" i="23"/>
  <c r="I82" i="23"/>
  <c r="H82" i="23"/>
  <c r="G82" i="23"/>
  <c r="F82" i="23"/>
  <c r="E82" i="23"/>
  <c r="D82" i="23"/>
  <c r="C82" i="23"/>
  <c r="B82" i="23"/>
  <c r="K81" i="23"/>
  <c r="J81" i="23"/>
  <c r="I81" i="23"/>
  <c r="H81" i="23"/>
  <c r="G81" i="23"/>
  <c r="F81" i="23"/>
  <c r="E81" i="23"/>
  <c r="D81" i="23"/>
  <c r="C81" i="23"/>
  <c r="B81" i="23"/>
  <c r="K80" i="23"/>
  <c r="J80" i="23"/>
  <c r="I80" i="23"/>
  <c r="H80" i="23"/>
  <c r="G80" i="23"/>
  <c r="F80" i="23"/>
  <c r="E80" i="23"/>
  <c r="D80" i="23"/>
  <c r="C80" i="23"/>
  <c r="B80" i="23"/>
  <c r="K79" i="23"/>
  <c r="J79" i="23"/>
  <c r="I79" i="23"/>
  <c r="H79" i="23"/>
  <c r="G79" i="23"/>
  <c r="F79" i="23"/>
  <c r="E79" i="23"/>
  <c r="D79" i="23"/>
  <c r="C79" i="23"/>
  <c r="B79" i="23"/>
  <c r="K78" i="23"/>
  <c r="J78" i="23"/>
  <c r="I78" i="23"/>
  <c r="H78" i="23"/>
  <c r="G78" i="23"/>
  <c r="F78" i="23"/>
  <c r="E78" i="23"/>
  <c r="D78" i="23"/>
  <c r="C78" i="23"/>
  <c r="B78" i="23"/>
  <c r="K77" i="23"/>
  <c r="J77" i="23"/>
  <c r="I77" i="23"/>
  <c r="H77" i="23"/>
  <c r="G77" i="23"/>
  <c r="F77" i="23"/>
  <c r="E77" i="23"/>
  <c r="D77" i="23"/>
  <c r="C77" i="23"/>
  <c r="B77" i="23"/>
  <c r="K76" i="23"/>
  <c r="J76" i="23"/>
  <c r="I76" i="23"/>
  <c r="H76" i="23"/>
  <c r="G76" i="23"/>
  <c r="F76" i="23"/>
  <c r="E76" i="23"/>
  <c r="D76" i="23"/>
  <c r="C76" i="23"/>
  <c r="B76" i="23"/>
  <c r="K75" i="23"/>
  <c r="J75" i="23"/>
  <c r="I75" i="23"/>
  <c r="H75" i="23"/>
  <c r="G75" i="23"/>
  <c r="F75" i="23"/>
  <c r="E75" i="23"/>
  <c r="D75" i="23"/>
  <c r="C75" i="23"/>
  <c r="B75" i="23"/>
  <c r="K74" i="23"/>
  <c r="J74" i="23"/>
  <c r="I74" i="23"/>
  <c r="H74" i="23"/>
  <c r="G74" i="23"/>
  <c r="F74" i="23"/>
  <c r="E74" i="23"/>
  <c r="D74" i="23"/>
  <c r="C74" i="23"/>
  <c r="B74" i="23"/>
  <c r="K73" i="23"/>
  <c r="J73" i="23"/>
  <c r="I73" i="23"/>
  <c r="H73" i="23"/>
  <c r="G73" i="23"/>
  <c r="F73" i="23"/>
  <c r="E73" i="23"/>
  <c r="D73" i="23"/>
  <c r="C73" i="23"/>
  <c r="B73" i="23"/>
  <c r="K72" i="23"/>
  <c r="J72" i="23"/>
  <c r="I72" i="23"/>
  <c r="H72" i="23"/>
  <c r="G72" i="23"/>
  <c r="F72" i="23"/>
  <c r="E72" i="23"/>
  <c r="D72" i="23"/>
  <c r="C72" i="23"/>
  <c r="B72" i="23"/>
  <c r="K71" i="23"/>
  <c r="J71" i="23"/>
  <c r="I71" i="23"/>
  <c r="H71" i="23"/>
  <c r="G71" i="23"/>
  <c r="F71" i="23"/>
  <c r="E71" i="23"/>
  <c r="D71" i="23"/>
  <c r="C71" i="23"/>
  <c r="B71" i="23"/>
  <c r="K70" i="23"/>
  <c r="J70" i="23"/>
  <c r="I70" i="23"/>
  <c r="H70" i="23"/>
  <c r="G70" i="23"/>
  <c r="F70" i="23"/>
  <c r="E70" i="23"/>
  <c r="D70" i="23"/>
  <c r="C70" i="23"/>
  <c r="B70" i="23"/>
  <c r="K69" i="23"/>
  <c r="J69" i="23"/>
  <c r="I69" i="23"/>
  <c r="H69" i="23"/>
  <c r="G69" i="23"/>
  <c r="F69" i="23"/>
  <c r="E69" i="23"/>
  <c r="D69" i="23"/>
  <c r="C69" i="23"/>
  <c r="B69" i="23"/>
  <c r="K68" i="23"/>
  <c r="J68" i="23"/>
  <c r="I68" i="23"/>
  <c r="H68" i="23"/>
  <c r="G68" i="23"/>
  <c r="F68" i="23"/>
  <c r="E68" i="23"/>
  <c r="D68" i="23"/>
  <c r="C68" i="23"/>
  <c r="B68" i="23"/>
  <c r="K67" i="23"/>
  <c r="J67" i="23"/>
  <c r="I67" i="23"/>
  <c r="H67" i="23"/>
  <c r="G67" i="23"/>
  <c r="F67" i="23"/>
  <c r="E67" i="23"/>
  <c r="D67" i="23"/>
  <c r="C67" i="23"/>
  <c r="B67" i="23"/>
  <c r="K66" i="23"/>
  <c r="J66" i="23"/>
  <c r="I66" i="23"/>
  <c r="H66" i="23"/>
  <c r="G66" i="23"/>
  <c r="F66" i="23"/>
  <c r="E66" i="23"/>
  <c r="D66" i="23"/>
  <c r="C66" i="23"/>
  <c r="B66" i="23"/>
  <c r="K65" i="23"/>
  <c r="J65" i="23"/>
  <c r="I65" i="23"/>
  <c r="H65" i="23"/>
  <c r="G65" i="23"/>
  <c r="F65" i="23"/>
  <c r="E65" i="23"/>
  <c r="D65" i="23"/>
  <c r="C65" i="23"/>
  <c r="B65" i="23"/>
  <c r="K64" i="23"/>
  <c r="J64" i="23"/>
  <c r="I64" i="23"/>
  <c r="H64" i="23"/>
  <c r="G64" i="23"/>
  <c r="F64" i="23"/>
  <c r="E64" i="23"/>
  <c r="D64" i="23"/>
  <c r="C64" i="23"/>
  <c r="B64" i="23"/>
  <c r="K63" i="23"/>
  <c r="J63" i="23"/>
  <c r="I63" i="23"/>
  <c r="H63" i="23"/>
  <c r="G63" i="23"/>
  <c r="F63" i="23"/>
  <c r="E63" i="23"/>
  <c r="D63" i="23"/>
  <c r="C63" i="23"/>
  <c r="B63" i="23"/>
  <c r="K62" i="23"/>
  <c r="J62" i="23"/>
  <c r="I62" i="23"/>
  <c r="H62" i="23"/>
  <c r="G62" i="23"/>
  <c r="F62" i="23"/>
  <c r="E62" i="23"/>
  <c r="D62" i="23"/>
  <c r="C62" i="23"/>
  <c r="B62" i="23"/>
  <c r="K61" i="23"/>
  <c r="J61" i="23"/>
  <c r="I61" i="23"/>
  <c r="H61" i="23"/>
  <c r="G61" i="23"/>
  <c r="F61" i="23"/>
  <c r="E61" i="23"/>
  <c r="D61" i="23"/>
  <c r="C61" i="23"/>
  <c r="B61" i="23"/>
  <c r="K60" i="23"/>
  <c r="J60" i="23"/>
  <c r="I60" i="23"/>
  <c r="H60" i="23"/>
  <c r="G60" i="23"/>
  <c r="F60" i="23"/>
  <c r="E60" i="23"/>
  <c r="D60" i="23"/>
  <c r="C60" i="23"/>
  <c r="B60" i="23"/>
  <c r="K59" i="23"/>
  <c r="J59" i="23"/>
  <c r="I59" i="23"/>
  <c r="H59" i="23"/>
  <c r="G59" i="23"/>
  <c r="F59" i="23"/>
  <c r="E59" i="23"/>
  <c r="D59" i="23"/>
  <c r="C59" i="23"/>
  <c r="B59" i="23"/>
  <c r="K58" i="23"/>
  <c r="J58" i="23"/>
  <c r="I58" i="23"/>
  <c r="H58" i="23"/>
  <c r="G58" i="23"/>
  <c r="F58" i="23"/>
  <c r="E58" i="23"/>
  <c r="D58" i="23"/>
  <c r="C58" i="23"/>
  <c r="B58" i="23"/>
  <c r="K57" i="23"/>
  <c r="J57" i="23"/>
  <c r="I57" i="23"/>
  <c r="H57" i="23"/>
  <c r="G57" i="23"/>
  <c r="F57" i="23"/>
  <c r="E57" i="23"/>
  <c r="D57" i="23"/>
  <c r="C57" i="23"/>
  <c r="B57" i="23"/>
  <c r="K56" i="23"/>
  <c r="J56" i="23"/>
  <c r="I56" i="23"/>
  <c r="H56" i="23"/>
  <c r="G56" i="23"/>
  <c r="F56" i="23"/>
  <c r="E56" i="23"/>
  <c r="D56" i="23"/>
  <c r="C56" i="23"/>
  <c r="B56" i="23"/>
  <c r="K55" i="23"/>
  <c r="J55" i="23"/>
  <c r="I55" i="23"/>
  <c r="H55" i="23"/>
  <c r="G55" i="23"/>
  <c r="F55" i="23"/>
  <c r="E55" i="23"/>
  <c r="D55" i="23"/>
  <c r="C55" i="23"/>
  <c r="B55" i="23"/>
  <c r="K54" i="23"/>
  <c r="J54" i="23"/>
  <c r="I54" i="23"/>
  <c r="H54" i="23"/>
  <c r="G54" i="23"/>
  <c r="F54" i="23"/>
  <c r="E54" i="23"/>
  <c r="D54" i="23"/>
  <c r="C54" i="23"/>
  <c r="B54" i="23"/>
  <c r="K53" i="23"/>
  <c r="J53" i="23"/>
  <c r="I53" i="23"/>
  <c r="H53" i="23"/>
  <c r="G53" i="23"/>
  <c r="F53" i="23"/>
  <c r="E53" i="23"/>
  <c r="D53" i="23"/>
  <c r="C53" i="23"/>
  <c r="B53" i="23"/>
  <c r="K52" i="23"/>
  <c r="J52" i="23"/>
  <c r="I52" i="23"/>
  <c r="H52" i="23"/>
  <c r="G52" i="23"/>
  <c r="F52" i="23"/>
  <c r="E52" i="23"/>
  <c r="D52" i="23"/>
  <c r="C52" i="23"/>
  <c r="B52" i="23"/>
  <c r="K51" i="23"/>
  <c r="J51" i="23"/>
  <c r="I51" i="23"/>
  <c r="H51" i="23"/>
  <c r="G51" i="23"/>
  <c r="F51" i="23"/>
  <c r="E51" i="23"/>
  <c r="D51" i="23"/>
  <c r="C51" i="23"/>
  <c r="B51" i="23"/>
  <c r="K50" i="23"/>
  <c r="J50" i="23"/>
  <c r="I50" i="23"/>
  <c r="H50" i="23"/>
  <c r="G50" i="23"/>
  <c r="F50" i="23"/>
  <c r="E50" i="23"/>
  <c r="D50" i="23"/>
  <c r="C50" i="23"/>
  <c r="B50" i="23"/>
  <c r="K49" i="23"/>
  <c r="J49" i="23"/>
  <c r="I49" i="23"/>
  <c r="H49" i="23"/>
  <c r="G49" i="23"/>
  <c r="F49" i="23"/>
  <c r="E49" i="23"/>
  <c r="D49" i="23"/>
  <c r="C49" i="23"/>
  <c r="B49" i="23"/>
  <c r="K48" i="23"/>
  <c r="J48" i="23"/>
  <c r="I48" i="23"/>
  <c r="H48" i="23"/>
  <c r="G48" i="23"/>
  <c r="F48" i="23"/>
  <c r="E48" i="23"/>
  <c r="D48" i="23"/>
  <c r="C48" i="23"/>
  <c r="B48" i="23"/>
  <c r="K47" i="23"/>
  <c r="J47" i="23"/>
  <c r="I47" i="23"/>
  <c r="H47" i="23"/>
  <c r="G47" i="23"/>
  <c r="F47" i="23"/>
  <c r="E47" i="23"/>
  <c r="D47" i="23"/>
  <c r="C47" i="23"/>
  <c r="B47" i="23"/>
  <c r="K46" i="23"/>
  <c r="J46" i="23"/>
  <c r="I46" i="23"/>
  <c r="H46" i="23"/>
  <c r="G46" i="23"/>
  <c r="F46" i="23"/>
  <c r="E46" i="23"/>
  <c r="D46" i="23"/>
  <c r="C46" i="23"/>
  <c r="B46" i="23"/>
  <c r="K45" i="23"/>
  <c r="J45" i="23"/>
  <c r="I45" i="23"/>
  <c r="H45" i="23"/>
  <c r="G45" i="23"/>
  <c r="F45" i="23"/>
  <c r="E45" i="23"/>
  <c r="D45" i="23"/>
  <c r="C45" i="23"/>
  <c r="B45" i="23"/>
  <c r="K44" i="23"/>
  <c r="J44" i="23"/>
  <c r="I44" i="23"/>
  <c r="H44" i="23"/>
  <c r="G44" i="23"/>
  <c r="F44" i="23"/>
  <c r="E44" i="23"/>
  <c r="D44" i="23"/>
  <c r="C44" i="23"/>
  <c r="B44" i="23"/>
  <c r="K43" i="23"/>
  <c r="J43" i="23"/>
  <c r="I43" i="23"/>
  <c r="H43" i="23"/>
  <c r="G43" i="23"/>
  <c r="F43" i="23"/>
  <c r="E43" i="23"/>
  <c r="D43" i="23"/>
  <c r="C43" i="23"/>
  <c r="B43" i="23"/>
  <c r="K42" i="23"/>
  <c r="J42" i="23"/>
  <c r="I42" i="23"/>
  <c r="H42" i="23"/>
  <c r="G42" i="23"/>
  <c r="F42" i="23"/>
  <c r="E42" i="23"/>
  <c r="D42" i="23"/>
  <c r="C42" i="23"/>
  <c r="B42" i="23"/>
  <c r="K41" i="23"/>
  <c r="J41" i="23"/>
  <c r="I41" i="23"/>
  <c r="H41" i="23"/>
  <c r="G41" i="23"/>
  <c r="F41" i="23"/>
  <c r="E41" i="23"/>
  <c r="D41" i="23"/>
  <c r="C41" i="23"/>
  <c r="B41" i="23"/>
  <c r="K40" i="23"/>
  <c r="J40" i="23"/>
  <c r="I40" i="23"/>
  <c r="H40" i="23"/>
  <c r="G40" i="23"/>
  <c r="F40" i="23"/>
  <c r="E40" i="23"/>
  <c r="D40" i="23"/>
  <c r="C40" i="23"/>
  <c r="B40" i="23"/>
  <c r="K39" i="23"/>
  <c r="J39" i="23"/>
  <c r="I39" i="23"/>
  <c r="H39" i="23"/>
  <c r="G39" i="23"/>
  <c r="F39" i="23"/>
  <c r="E39" i="23"/>
  <c r="D39" i="23"/>
  <c r="C39" i="23"/>
  <c r="B39" i="23"/>
  <c r="K38" i="23"/>
  <c r="J38" i="23"/>
  <c r="I38" i="23"/>
  <c r="H38" i="23"/>
  <c r="G38" i="23"/>
  <c r="F38" i="23"/>
  <c r="E38" i="23"/>
  <c r="D38" i="23"/>
  <c r="C38" i="23"/>
  <c r="B38" i="23"/>
  <c r="K37" i="23"/>
  <c r="J37" i="23"/>
  <c r="I37" i="23"/>
  <c r="H37" i="23"/>
  <c r="G37" i="23"/>
  <c r="F37" i="23"/>
  <c r="E37" i="23"/>
  <c r="D37" i="23"/>
  <c r="C37" i="23"/>
  <c r="B37" i="23"/>
  <c r="K36" i="23"/>
  <c r="J36" i="23"/>
  <c r="I36" i="23"/>
  <c r="H36" i="23"/>
  <c r="G36" i="23"/>
  <c r="F36" i="23"/>
  <c r="E36" i="23"/>
  <c r="D36" i="23"/>
  <c r="C36" i="23"/>
  <c r="B36" i="23"/>
  <c r="K35" i="23"/>
  <c r="J35" i="23"/>
  <c r="I35" i="23"/>
  <c r="H35" i="23"/>
  <c r="G35" i="23"/>
  <c r="F35" i="23"/>
  <c r="E35" i="23"/>
  <c r="D35" i="23"/>
  <c r="C35" i="23"/>
  <c r="B35" i="23"/>
  <c r="K34" i="23"/>
  <c r="J34" i="23"/>
  <c r="I34" i="23"/>
  <c r="H34" i="23"/>
  <c r="G34" i="23"/>
  <c r="F34" i="23"/>
  <c r="E34" i="23"/>
  <c r="D34" i="23"/>
  <c r="C34" i="23"/>
  <c r="B34" i="23"/>
  <c r="K33" i="23"/>
  <c r="J33" i="23"/>
  <c r="I33" i="23"/>
  <c r="H33" i="23"/>
  <c r="G33" i="23"/>
  <c r="F33" i="23"/>
  <c r="E33" i="23"/>
  <c r="D33" i="23"/>
  <c r="C33" i="23"/>
  <c r="B33" i="23"/>
  <c r="K32" i="23"/>
  <c r="J32" i="23"/>
  <c r="I32" i="23"/>
  <c r="H32" i="23"/>
  <c r="G32" i="23"/>
  <c r="F32" i="23"/>
  <c r="E32" i="23"/>
  <c r="D32" i="23"/>
  <c r="C32" i="23"/>
  <c r="B32" i="23"/>
  <c r="K31" i="23"/>
  <c r="J31" i="23"/>
  <c r="I31" i="23"/>
  <c r="H31" i="23"/>
  <c r="G31" i="23"/>
  <c r="F31" i="23"/>
  <c r="E31" i="23"/>
  <c r="D31" i="23"/>
  <c r="C31" i="23"/>
  <c r="B31" i="23"/>
  <c r="K30" i="23"/>
  <c r="J30" i="23"/>
  <c r="I30" i="23"/>
  <c r="H30" i="23"/>
  <c r="G30" i="23"/>
  <c r="F30" i="23"/>
  <c r="E30" i="23"/>
  <c r="D30" i="23"/>
  <c r="C30" i="23"/>
  <c r="B30" i="23"/>
  <c r="K29" i="23"/>
  <c r="J29" i="23"/>
  <c r="I29" i="23"/>
  <c r="H29" i="23"/>
  <c r="G29" i="23"/>
  <c r="F29" i="23"/>
  <c r="E29" i="23"/>
  <c r="D29" i="23"/>
  <c r="C29" i="23"/>
  <c r="B29" i="23"/>
  <c r="K28" i="23"/>
  <c r="J28" i="23"/>
  <c r="I28" i="23"/>
  <c r="H28" i="23"/>
  <c r="G28" i="23"/>
  <c r="F28" i="23"/>
  <c r="E28" i="23"/>
  <c r="D28" i="23"/>
  <c r="C28" i="23"/>
  <c r="B28" i="23"/>
  <c r="K27" i="23"/>
  <c r="J27" i="23"/>
  <c r="I27" i="23"/>
  <c r="H27" i="23"/>
  <c r="G27" i="23"/>
  <c r="F27" i="23"/>
  <c r="E27" i="23"/>
  <c r="D27" i="23"/>
  <c r="C27" i="23"/>
  <c r="B27" i="23"/>
  <c r="K26" i="23"/>
  <c r="J26" i="23"/>
  <c r="I26" i="23"/>
  <c r="H26" i="23"/>
  <c r="G26" i="23"/>
  <c r="F26" i="23"/>
  <c r="E26" i="23"/>
  <c r="D26" i="23"/>
  <c r="C26" i="23"/>
  <c r="B26" i="23"/>
  <c r="K25" i="23"/>
  <c r="J25" i="23"/>
  <c r="I25" i="23"/>
  <c r="H25" i="23"/>
  <c r="G25" i="23"/>
  <c r="F25" i="23"/>
  <c r="E25" i="23"/>
  <c r="D25" i="23"/>
  <c r="C25" i="23"/>
  <c r="B25" i="23"/>
  <c r="K24" i="23"/>
  <c r="J24" i="23"/>
  <c r="I24" i="23"/>
  <c r="H24" i="23"/>
  <c r="G24" i="23"/>
  <c r="F24" i="23"/>
  <c r="E24" i="23"/>
  <c r="D24" i="23"/>
  <c r="C24" i="23"/>
  <c r="B24" i="23"/>
  <c r="K23" i="23"/>
  <c r="J23" i="23"/>
  <c r="I23" i="23"/>
  <c r="H23" i="23"/>
  <c r="G23" i="23"/>
  <c r="F23" i="23"/>
  <c r="E23" i="23"/>
  <c r="D23" i="23"/>
  <c r="C23" i="23"/>
  <c r="B23" i="23"/>
  <c r="K22" i="23"/>
  <c r="J22" i="23"/>
  <c r="I22" i="23"/>
  <c r="H22" i="23"/>
  <c r="G22" i="23"/>
  <c r="F22" i="23"/>
  <c r="E22" i="23"/>
  <c r="D22" i="23"/>
  <c r="C22" i="23"/>
  <c r="B22" i="23"/>
  <c r="K21" i="23"/>
  <c r="J21" i="23"/>
  <c r="I21" i="23"/>
  <c r="H21" i="23"/>
  <c r="G21" i="23"/>
  <c r="F21" i="23"/>
  <c r="E21" i="23"/>
  <c r="D21" i="23"/>
  <c r="C21" i="23"/>
  <c r="B21" i="23"/>
  <c r="K20" i="23"/>
  <c r="J20" i="23"/>
  <c r="I20" i="23"/>
  <c r="H20" i="23"/>
  <c r="G20" i="23"/>
  <c r="F20" i="23"/>
  <c r="E20" i="23"/>
  <c r="D20" i="23"/>
  <c r="C20" i="23"/>
  <c r="B20" i="23"/>
  <c r="K19" i="23"/>
  <c r="J19" i="23"/>
  <c r="I19" i="23"/>
  <c r="H19" i="23"/>
  <c r="G19" i="23"/>
  <c r="F19" i="23"/>
  <c r="E19" i="23"/>
  <c r="D19" i="23"/>
  <c r="C19" i="23"/>
  <c r="B19" i="23"/>
  <c r="K18" i="23"/>
  <c r="J18" i="23"/>
  <c r="I18" i="23"/>
  <c r="H18" i="23"/>
  <c r="G18" i="23"/>
  <c r="F18" i="23"/>
  <c r="E18" i="23"/>
  <c r="D18" i="23"/>
  <c r="C18" i="23"/>
  <c r="B18" i="23"/>
  <c r="K17" i="23"/>
  <c r="J17" i="23"/>
  <c r="I17" i="23"/>
  <c r="H17" i="23"/>
  <c r="G17" i="23"/>
  <c r="F17" i="23"/>
  <c r="E17" i="23"/>
  <c r="D17" i="23"/>
  <c r="C17" i="23"/>
  <c r="B17" i="23"/>
  <c r="K16" i="23"/>
  <c r="J16" i="23"/>
  <c r="I16" i="23"/>
  <c r="H16" i="23"/>
  <c r="G16" i="23"/>
  <c r="F16" i="23"/>
  <c r="E16" i="23"/>
  <c r="D16" i="23"/>
  <c r="C16" i="23"/>
  <c r="B16" i="23"/>
  <c r="K15" i="23"/>
  <c r="J15" i="23"/>
  <c r="I15" i="23"/>
  <c r="H15" i="23"/>
  <c r="G15" i="23"/>
  <c r="F15" i="23"/>
  <c r="E15" i="23"/>
  <c r="D15" i="23"/>
  <c r="C15" i="23"/>
  <c r="B15" i="23"/>
  <c r="K14" i="23"/>
  <c r="J14" i="23"/>
  <c r="I14" i="23"/>
  <c r="H14" i="23"/>
  <c r="G14" i="23"/>
  <c r="F14" i="23"/>
  <c r="E14" i="23"/>
  <c r="D14" i="23"/>
  <c r="B14" i="23"/>
  <c r="C8" i="23"/>
  <c r="J7" i="23"/>
  <c r="E7" i="23"/>
  <c r="E6" i="23"/>
  <c r="E5" i="23"/>
  <c r="E4" i="23"/>
  <c r="E3" i="23"/>
  <c r="K83" i="24"/>
  <c r="J83" i="24"/>
  <c r="I83" i="24"/>
  <c r="H83" i="24"/>
  <c r="G83" i="24"/>
  <c r="F83" i="24"/>
  <c r="E83" i="24"/>
  <c r="D83" i="24"/>
  <c r="C83" i="24"/>
  <c r="B83" i="24"/>
  <c r="K82" i="24"/>
  <c r="J82" i="24"/>
  <c r="I82" i="24"/>
  <c r="H82" i="24"/>
  <c r="G82" i="24"/>
  <c r="F82" i="24"/>
  <c r="E82" i="24"/>
  <c r="D82" i="24"/>
  <c r="C82" i="24"/>
  <c r="B82" i="24"/>
  <c r="K81" i="24"/>
  <c r="J81" i="24"/>
  <c r="I81" i="24"/>
  <c r="H81" i="24"/>
  <c r="G81" i="24"/>
  <c r="F81" i="24"/>
  <c r="E81" i="24"/>
  <c r="D81" i="24"/>
  <c r="C81" i="24"/>
  <c r="B81" i="24"/>
  <c r="K80" i="24"/>
  <c r="J80" i="24"/>
  <c r="I80" i="24"/>
  <c r="H80" i="24"/>
  <c r="G80" i="24"/>
  <c r="F80" i="24"/>
  <c r="E80" i="24"/>
  <c r="D80" i="24"/>
  <c r="C80" i="24"/>
  <c r="B80" i="24"/>
  <c r="K79" i="24"/>
  <c r="J79" i="24"/>
  <c r="I79" i="24"/>
  <c r="H79" i="24"/>
  <c r="G79" i="24"/>
  <c r="F79" i="24"/>
  <c r="E79" i="24"/>
  <c r="D79" i="24"/>
  <c r="C79" i="24"/>
  <c r="B79" i="24"/>
  <c r="K78" i="24"/>
  <c r="J78" i="24"/>
  <c r="I78" i="24"/>
  <c r="H78" i="24"/>
  <c r="G78" i="24"/>
  <c r="F78" i="24"/>
  <c r="E78" i="24"/>
  <c r="D78" i="24"/>
  <c r="C78" i="24"/>
  <c r="B78" i="24"/>
  <c r="K77" i="24"/>
  <c r="J77" i="24"/>
  <c r="I77" i="24"/>
  <c r="H77" i="24"/>
  <c r="G77" i="24"/>
  <c r="F77" i="24"/>
  <c r="E77" i="24"/>
  <c r="D77" i="24"/>
  <c r="C77" i="24"/>
  <c r="B77" i="24"/>
  <c r="K76" i="24"/>
  <c r="J76" i="24"/>
  <c r="I76" i="24"/>
  <c r="H76" i="24"/>
  <c r="G76" i="24"/>
  <c r="F76" i="24"/>
  <c r="E76" i="24"/>
  <c r="D76" i="24"/>
  <c r="C76" i="24"/>
  <c r="B76" i="24"/>
  <c r="K75" i="24"/>
  <c r="J75" i="24"/>
  <c r="I75" i="24"/>
  <c r="H75" i="24"/>
  <c r="G75" i="24"/>
  <c r="F75" i="24"/>
  <c r="E75" i="24"/>
  <c r="D75" i="24"/>
  <c r="C75" i="24"/>
  <c r="B75" i="24"/>
  <c r="K74" i="24"/>
  <c r="J74" i="24"/>
  <c r="I74" i="24"/>
  <c r="H74" i="24"/>
  <c r="G74" i="24"/>
  <c r="F74" i="24"/>
  <c r="E74" i="24"/>
  <c r="D74" i="24"/>
  <c r="C74" i="24"/>
  <c r="B74" i="24"/>
  <c r="K73" i="24"/>
  <c r="J73" i="24"/>
  <c r="I73" i="24"/>
  <c r="H73" i="24"/>
  <c r="G73" i="24"/>
  <c r="F73" i="24"/>
  <c r="E73" i="24"/>
  <c r="D73" i="24"/>
  <c r="C73" i="24"/>
  <c r="B73" i="24"/>
  <c r="K72" i="24"/>
  <c r="J72" i="24"/>
  <c r="I72" i="24"/>
  <c r="H72" i="24"/>
  <c r="G72" i="24"/>
  <c r="F72" i="24"/>
  <c r="E72" i="24"/>
  <c r="D72" i="24"/>
  <c r="C72" i="24"/>
  <c r="B72" i="24"/>
  <c r="K71" i="24"/>
  <c r="J71" i="24"/>
  <c r="I71" i="24"/>
  <c r="H71" i="24"/>
  <c r="G71" i="24"/>
  <c r="F71" i="24"/>
  <c r="E71" i="24"/>
  <c r="D71" i="24"/>
  <c r="C71" i="24"/>
  <c r="B71" i="24"/>
  <c r="K70" i="24"/>
  <c r="J70" i="24"/>
  <c r="I70" i="24"/>
  <c r="H70" i="24"/>
  <c r="G70" i="24"/>
  <c r="F70" i="24"/>
  <c r="E70" i="24"/>
  <c r="D70" i="24"/>
  <c r="C70" i="24"/>
  <c r="B70" i="24"/>
  <c r="K69" i="24"/>
  <c r="J69" i="24"/>
  <c r="I69" i="24"/>
  <c r="H69" i="24"/>
  <c r="G69" i="24"/>
  <c r="F69" i="24"/>
  <c r="E69" i="24"/>
  <c r="D69" i="24"/>
  <c r="C69" i="24"/>
  <c r="B69" i="24"/>
  <c r="K68" i="24"/>
  <c r="J68" i="24"/>
  <c r="I68" i="24"/>
  <c r="H68" i="24"/>
  <c r="G68" i="24"/>
  <c r="F68" i="24"/>
  <c r="E68" i="24"/>
  <c r="D68" i="24"/>
  <c r="C68" i="24"/>
  <c r="B68" i="24"/>
  <c r="K67" i="24"/>
  <c r="J67" i="24"/>
  <c r="I67" i="24"/>
  <c r="H67" i="24"/>
  <c r="G67" i="24"/>
  <c r="F67" i="24"/>
  <c r="E67" i="24"/>
  <c r="D67" i="24"/>
  <c r="C67" i="24"/>
  <c r="B67" i="24"/>
  <c r="K66" i="24"/>
  <c r="J66" i="24"/>
  <c r="I66" i="24"/>
  <c r="H66" i="24"/>
  <c r="G66" i="24"/>
  <c r="F66" i="24"/>
  <c r="E66" i="24"/>
  <c r="D66" i="24"/>
  <c r="C66" i="24"/>
  <c r="B66" i="24"/>
  <c r="K65" i="24"/>
  <c r="J65" i="24"/>
  <c r="I65" i="24"/>
  <c r="H65" i="24"/>
  <c r="G65" i="24"/>
  <c r="F65" i="24"/>
  <c r="E65" i="24"/>
  <c r="D65" i="24"/>
  <c r="C65" i="24"/>
  <c r="B65" i="24"/>
  <c r="K64" i="24"/>
  <c r="J64" i="24"/>
  <c r="I64" i="24"/>
  <c r="H64" i="24"/>
  <c r="G64" i="24"/>
  <c r="F64" i="24"/>
  <c r="E64" i="24"/>
  <c r="D64" i="24"/>
  <c r="C64" i="24"/>
  <c r="B64" i="24"/>
  <c r="K63" i="24"/>
  <c r="J63" i="24"/>
  <c r="I63" i="24"/>
  <c r="H63" i="24"/>
  <c r="G63" i="24"/>
  <c r="F63" i="24"/>
  <c r="E63" i="24"/>
  <c r="D63" i="24"/>
  <c r="C63" i="24"/>
  <c r="B63" i="24"/>
  <c r="K62" i="24"/>
  <c r="J62" i="24"/>
  <c r="I62" i="24"/>
  <c r="H62" i="24"/>
  <c r="G62" i="24"/>
  <c r="F62" i="24"/>
  <c r="E62" i="24"/>
  <c r="D62" i="24"/>
  <c r="C62" i="24"/>
  <c r="B62" i="24"/>
  <c r="K61" i="24"/>
  <c r="J61" i="24"/>
  <c r="I61" i="24"/>
  <c r="H61" i="24"/>
  <c r="G61" i="24"/>
  <c r="F61" i="24"/>
  <c r="E61" i="24"/>
  <c r="D61" i="24"/>
  <c r="C61" i="24"/>
  <c r="B61" i="24"/>
  <c r="K60" i="24"/>
  <c r="J60" i="24"/>
  <c r="I60" i="24"/>
  <c r="H60" i="24"/>
  <c r="G60" i="24"/>
  <c r="F60" i="24"/>
  <c r="E60" i="24"/>
  <c r="D60" i="24"/>
  <c r="C60" i="24"/>
  <c r="B60" i="24"/>
  <c r="K59" i="24"/>
  <c r="J59" i="24"/>
  <c r="I59" i="24"/>
  <c r="H59" i="24"/>
  <c r="G59" i="24"/>
  <c r="F59" i="24"/>
  <c r="E59" i="24"/>
  <c r="D59" i="24"/>
  <c r="C59" i="24"/>
  <c r="B59" i="24"/>
  <c r="K58" i="24"/>
  <c r="J58" i="24"/>
  <c r="I58" i="24"/>
  <c r="H58" i="24"/>
  <c r="G58" i="24"/>
  <c r="F58" i="24"/>
  <c r="E58" i="24"/>
  <c r="D58" i="24"/>
  <c r="C58" i="24"/>
  <c r="B58" i="24"/>
  <c r="K57" i="24"/>
  <c r="J57" i="24"/>
  <c r="I57" i="24"/>
  <c r="H57" i="24"/>
  <c r="G57" i="24"/>
  <c r="F57" i="24"/>
  <c r="E57" i="24"/>
  <c r="D57" i="24"/>
  <c r="C57" i="24"/>
  <c r="B57" i="24"/>
  <c r="K56" i="24"/>
  <c r="J56" i="24"/>
  <c r="I56" i="24"/>
  <c r="H56" i="24"/>
  <c r="G56" i="24"/>
  <c r="F56" i="24"/>
  <c r="E56" i="24"/>
  <c r="D56" i="24"/>
  <c r="C56" i="24"/>
  <c r="B56" i="24"/>
  <c r="K55" i="24"/>
  <c r="J55" i="24"/>
  <c r="I55" i="24"/>
  <c r="H55" i="24"/>
  <c r="G55" i="24"/>
  <c r="F55" i="24"/>
  <c r="E55" i="24"/>
  <c r="D55" i="24"/>
  <c r="C55" i="24"/>
  <c r="B55" i="24"/>
  <c r="K54" i="24"/>
  <c r="J54" i="24"/>
  <c r="I54" i="24"/>
  <c r="H54" i="24"/>
  <c r="G54" i="24"/>
  <c r="F54" i="24"/>
  <c r="E54" i="24"/>
  <c r="D54" i="24"/>
  <c r="C54" i="24"/>
  <c r="B54" i="24"/>
  <c r="K53" i="24"/>
  <c r="J53" i="24"/>
  <c r="I53" i="24"/>
  <c r="H53" i="24"/>
  <c r="G53" i="24"/>
  <c r="F53" i="24"/>
  <c r="E53" i="24"/>
  <c r="D53" i="24"/>
  <c r="C53" i="24"/>
  <c r="B53" i="24"/>
  <c r="K52" i="24"/>
  <c r="J52" i="24"/>
  <c r="I52" i="24"/>
  <c r="H52" i="24"/>
  <c r="G52" i="24"/>
  <c r="F52" i="24"/>
  <c r="E52" i="24"/>
  <c r="D52" i="24"/>
  <c r="C52" i="24"/>
  <c r="B52" i="24"/>
  <c r="K51" i="24"/>
  <c r="J51" i="24"/>
  <c r="I51" i="24"/>
  <c r="H51" i="24"/>
  <c r="G51" i="24"/>
  <c r="F51" i="24"/>
  <c r="E51" i="24"/>
  <c r="D51" i="24"/>
  <c r="C51" i="24"/>
  <c r="B51" i="24"/>
  <c r="K50" i="24"/>
  <c r="J50" i="24"/>
  <c r="I50" i="24"/>
  <c r="H50" i="24"/>
  <c r="G50" i="24"/>
  <c r="F50" i="24"/>
  <c r="E50" i="24"/>
  <c r="D50" i="24"/>
  <c r="C50" i="24"/>
  <c r="B50" i="24"/>
  <c r="K49" i="24"/>
  <c r="J49" i="24"/>
  <c r="I49" i="24"/>
  <c r="H49" i="24"/>
  <c r="G49" i="24"/>
  <c r="F49" i="24"/>
  <c r="E49" i="24"/>
  <c r="D49" i="24"/>
  <c r="C49" i="24"/>
  <c r="B49" i="24"/>
  <c r="K48" i="24"/>
  <c r="J48" i="24"/>
  <c r="I48" i="24"/>
  <c r="H48" i="24"/>
  <c r="G48" i="24"/>
  <c r="F48" i="24"/>
  <c r="E48" i="24"/>
  <c r="D48" i="24"/>
  <c r="C48" i="24"/>
  <c r="B48" i="24"/>
  <c r="K47" i="24"/>
  <c r="J47" i="24"/>
  <c r="I47" i="24"/>
  <c r="H47" i="24"/>
  <c r="G47" i="24"/>
  <c r="F47" i="24"/>
  <c r="E47" i="24"/>
  <c r="D47" i="24"/>
  <c r="C47" i="24"/>
  <c r="B47" i="24"/>
  <c r="K46" i="24"/>
  <c r="J46" i="24"/>
  <c r="I46" i="24"/>
  <c r="H46" i="24"/>
  <c r="G46" i="24"/>
  <c r="F46" i="24"/>
  <c r="E46" i="24"/>
  <c r="D46" i="24"/>
  <c r="C46" i="24"/>
  <c r="B46" i="24"/>
  <c r="K45" i="24"/>
  <c r="J45" i="24"/>
  <c r="I45" i="24"/>
  <c r="H45" i="24"/>
  <c r="G45" i="24"/>
  <c r="F45" i="24"/>
  <c r="E45" i="24"/>
  <c r="D45" i="24"/>
  <c r="C45" i="24"/>
  <c r="B45" i="24"/>
  <c r="K44" i="24"/>
  <c r="J44" i="24"/>
  <c r="I44" i="24"/>
  <c r="H44" i="24"/>
  <c r="G44" i="24"/>
  <c r="F44" i="24"/>
  <c r="E44" i="24"/>
  <c r="D44" i="24"/>
  <c r="C44" i="24"/>
  <c r="B44" i="24"/>
  <c r="K43" i="24"/>
  <c r="J43" i="24"/>
  <c r="I43" i="24"/>
  <c r="H43" i="24"/>
  <c r="G43" i="24"/>
  <c r="F43" i="24"/>
  <c r="E43" i="24"/>
  <c r="D43" i="24"/>
  <c r="C43" i="24"/>
  <c r="B43" i="24"/>
  <c r="K42" i="24"/>
  <c r="J42" i="24"/>
  <c r="I42" i="24"/>
  <c r="H42" i="24"/>
  <c r="G42" i="24"/>
  <c r="F42" i="24"/>
  <c r="E42" i="24"/>
  <c r="D42" i="24"/>
  <c r="C42" i="24"/>
  <c r="B42" i="24"/>
  <c r="K41" i="24"/>
  <c r="J41" i="24"/>
  <c r="I41" i="24"/>
  <c r="H41" i="24"/>
  <c r="G41" i="24"/>
  <c r="F41" i="24"/>
  <c r="E41" i="24"/>
  <c r="D41" i="24"/>
  <c r="C41" i="24"/>
  <c r="B41" i="24"/>
  <c r="K40" i="24"/>
  <c r="J40" i="24"/>
  <c r="I40" i="24"/>
  <c r="H40" i="24"/>
  <c r="G40" i="24"/>
  <c r="F40" i="24"/>
  <c r="E40" i="24"/>
  <c r="D40" i="24"/>
  <c r="C40" i="24"/>
  <c r="B40" i="24"/>
  <c r="K39" i="24"/>
  <c r="J39" i="24"/>
  <c r="I39" i="24"/>
  <c r="H39" i="24"/>
  <c r="G39" i="24"/>
  <c r="F39" i="24"/>
  <c r="E39" i="24"/>
  <c r="D39" i="24"/>
  <c r="C39" i="24"/>
  <c r="B39" i="24"/>
  <c r="K38" i="24"/>
  <c r="J38" i="24"/>
  <c r="I38" i="24"/>
  <c r="H38" i="24"/>
  <c r="G38" i="24"/>
  <c r="F38" i="24"/>
  <c r="E38" i="24"/>
  <c r="D38" i="24"/>
  <c r="C38" i="24"/>
  <c r="B38" i="24"/>
  <c r="K37" i="24"/>
  <c r="J37" i="24"/>
  <c r="I37" i="24"/>
  <c r="H37" i="24"/>
  <c r="G37" i="24"/>
  <c r="F37" i="24"/>
  <c r="E37" i="24"/>
  <c r="D37" i="24"/>
  <c r="C37" i="24"/>
  <c r="B37" i="24"/>
  <c r="K36" i="24"/>
  <c r="J36" i="24"/>
  <c r="I36" i="24"/>
  <c r="H36" i="24"/>
  <c r="G36" i="24"/>
  <c r="F36" i="24"/>
  <c r="E36" i="24"/>
  <c r="D36" i="24"/>
  <c r="C36" i="24"/>
  <c r="B36" i="24"/>
  <c r="K35" i="24"/>
  <c r="J35" i="24"/>
  <c r="I35" i="24"/>
  <c r="H35" i="24"/>
  <c r="G35" i="24"/>
  <c r="F35" i="24"/>
  <c r="E35" i="24"/>
  <c r="D35" i="24"/>
  <c r="C35" i="24"/>
  <c r="B35" i="24"/>
  <c r="K34" i="24"/>
  <c r="J34" i="24"/>
  <c r="I34" i="24"/>
  <c r="H34" i="24"/>
  <c r="G34" i="24"/>
  <c r="F34" i="24"/>
  <c r="E34" i="24"/>
  <c r="D34" i="24"/>
  <c r="C34" i="24"/>
  <c r="B34" i="24"/>
  <c r="K33" i="24"/>
  <c r="J33" i="24"/>
  <c r="I33" i="24"/>
  <c r="H33" i="24"/>
  <c r="G33" i="24"/>
  <c r="F33" i="24"/>
  <c r="E33" i="24"/>
  <c r="D33" i="24"/>
  <c r="C33" i="24"/>
  <c r="B33" i="24"/>
  <c r="K32" i="24"/>
  <c r="J32" i="24"/>
  <c r="I32" i="24"/>
  <c r="H32" i="24"/>
  <c r="G32" i="24"/>
  <c r="F32" i="24"/>
  <c r="E32" i="24"/>
  <c r="D32" i="24"/>
  <c r="C32" i="24"/>
  <c r="B32" i="24"/>
  <c r="K31" i="24"/>
  <c r="J31" i="24"/>
  <c r="I31" i="24"/>
  <c r="H31" i="24"/>
  <c r="G31" i="24"/>
  <c r="F31" i="24"/>
  <c r="E31" i="24"/>
  <c r="D31" i="24"/>
  <c r="C31" i="24"/>
  <c r="B31" i="24"/>
  <c r="K30" i="24"/>
  <c r="J30" i="24"/>
  <c r="I30" i="24"/>
  <c r="H30" i="24"/>
  <c r="G30" i="24"/>
  <c r="F30" i="24"/>
  <c r="E30" i="24"/>
  <c r="D30" i="24"/>
  <c r="C30" i="24"/>
  <c r="B30" i="24"/>
  <c r="K29" i="24"/>
  <c r="J29" i="24"/>
  <c r="I29" i="24"/>
  <c r="H29" i="24"/>
  <c r="G29" i="24"/>
  <c r="F29" i="24"/>
  <c r="E29" i="24"/>
  <c r="D29" i="24"/>
  <c r="C29" i="24"/>
  <c r="B29" i="24"/>
  <c r="K28" i="24"/>
  <c r="J28" i="24"/>
  <c r="I28" i="24"/>
  <c r="H28" i="24"/>
  <c r="G28" i="24"/>
  <c r="F28" i="24"/>
  <c r="E28" i="24"/>
  <c r="D28" i="24"/>
  <c r="C28" i="24"/>
  <c r="B28" i="24"/>
  <c r="K27" i="24"/>
  <c r="J27" i="24"/>
  <c r="I27" i="24"/>
  <c r="H27" i="24"/>
  <c r="G27" i="24"/>
  <c r="F27" i="24"/>
  <c r="E27" i="24"/>
  <c r="D27" i="24"/>
  <c r="C27" i="24"/>
  <c r="B27" i="24"/>
  <c r="K26" i="24"/>
  <c r="J26" i="24"/>
  <c r="I26" i="24"/>
  <c r="H26" i="24"/>
  <c r="G26" i="24"/>
  <c r="F26" i="24"/>
  <c r="E26" i="24"/>
  <c r="D26" i="24"/>
  <c r="C26" i="24"/>
  <c r="B26" i="24"/>
  <c r="K25" i="24"/>
  <c r="J25" i="24"/>
  <c r="I25" i="24"/>
  <c r="H25" i="24"/>
  <c r="G25" i="24"/>
  <c r="F25" i="24"/>
  <c r="E25" i="24"/>
  <c r="D25" i="24"/>
  <c r="C25" i="24"/>
  <c r="B25" i="24"/>
  <c r="K24" i="24"/>
  <c r="J24" i="24"/>
  <c r="I24" i="24"/>
  <c r="H24" i="24"/>
  <c r="G24" i="24"/>
  <c r="F24" i="24"/>
  <c r="E24" i="24"/>
  <c r="D24" i="24"/>
  <c r="C24" i="24"/>
  <c r="B24" i="24"/>
  <c r="K23" i="24"/>
  <c r="J23" i="24"/>
  <c r="I23" i="24"/>
  <c r="H23" i="24"/>
  <c r="G23" i="24"/>
  <c r="F23" i="24"/>
  <c r="E23" i="24"/>
  <c r="D23" i="24"/>
  <c r="C23" i="24"/>
  <c r="B23" i="24"/>
  <c r="K22" i="24"/>
  <c r="J22" i="24"/>
  <c r="I22" i="24"/>
  <c r="H22" i="24"/>
  <c r="G22" i="24"/>
  <c r="F22" i="24"/>
  <c r="E22" i="24"/>
  <c r="D22" i="24"/>
  <c r="C22" i="24"/>
  <c r="B22" i="24"/>
  <c r="K21" i="24"/>
  <c r="J21" i="24"/>
  <c r="I21" i="24"/>
  <c r="H21" i="24"/>
  <c r="G21" i="24"/>
  <c r="F21" i="24"/>
  <c r="E21" i="24"/>
  <c r="D21" i="24"/>
  <c r="C21" i="24"/>
  <c r="B21" i="24"/>
  <c r="K20" i="24"/>
  <c r="J20" i="24"/>
  <c r="I20" i="24"/>
  <c r="H20" i="24"/>
  <c r="G20" i="24"/>
  <c r="F20" i="24"/>
  <c r="E20" i="24"/>
  <c r="D20" i="24"/>
  <c r="C20" i="24"/>
  <c r="B20" i="24"/>
  <c r="K19" i="24"/>
  <c r="J19" i="24"/>
  <c r="I19" i="24"/>
  <c r="H19" i="24"/>
  <c r="G19" i="24"/>
  <c r="F19" i="24"/>
  <c r="E19" i="24"/>
  <c r="D19" i="24"/>
  <c r="C19" i="24"/>
  <c r="B19" i="24"/>
  <c r="K18" i="24"/>
  <c r="J18" i="24"/>
  <c r="I18" i="24"/>
  <c r="H18" i="24"/>
  <c r="G18" i="24"/>
  <c r="F18" i="24"/>
  <c r="E18" i="24"/>
  <c r="D18" i="24"/>
  <c r="C18" i="24"/>
  <c r="B18" i="24"/>
  <c r="K17" i="24"/>
  <c r="J17" i="24"/>
  <c r="I17" i="24"/>
  <c r="H17" i="24"/>
  <c r="G17" i="24"/>
  <c r="E17" i="24"/>
  <c r="D17" i="24"/>
  <c r="C17" i="24"/>
  <c r="B17" i="24"/>
  <c r="K16" i="24"/>
  <c r="J16" i="24"/>
  <c r="I16" i="24"/>
  <c r="H16" i="24"/>
  <c r="G16" i="24"/>
  <c r="F16" i="24"/>
  <c r="E16" i="24"/>
  <c r="D16" i="24"/>
  <c r="C16" i="24"/>
  <c r="B16" i="24"/>
  <c r="K15" i="24"/>
  <c r="J15" i="24"/>
  <c r="I15" i="24"/>
  <c r="H15" i="24"/>
  <c r="G15" i="24"/>
  <c r="F15" i="24"/>
  <c r="E15" i="24"/>
  <c r="D15" i="24"/>
  <c r="C15" i="24"/>
  <c r="B15" i="24"/>
  <c r="K14" i="24"/>
  <c r="J14" i="24"/>
  <c r="I14" i="24"/>
  <c r="H14" i="24"/>
  <c r="J7" i="24"/>
  <c r="G14" i="24"/>
  <c r="E14" i="24"/>
  <c r="D14" i="24"/>
  <c r="C14" i="24"/>
  <c r="B14" i="24"/>
  <c r="G8" i="24"/>
  <c r="E8" i="24"/>
  <c r="C8" i="24"/>
  <c r="E7" i="24"/>
  <c r="E6" i="24"/>
  <c r="E5" i="24"/>
  <c r="E3" i="24"/>
  <c r="E4" i="24"/>
  <c r="O6" i="16"/>
  <c r="O10" i="16"/>
  <c r="O11" i="16"/>
  <c r="O12" i="16"/>
  <c r="O13" i="16"/>
  <c r="N8" i="16"/>
  <c r="N9" i="16"/>
  <c r="N11" i="16"/>
  <c r="N12" i="16"/>
  <c r="O15" i="16"/>
  <c r="N15" i="16"/>
  <c r="O14" i="16"/>
  <c r="N14" i="16"/>
  <c r="N13" i="16"/>
  <c r="N5" i="16"/>
  <c r="O4" i="16"/>
  <c r="N4" i="16"/>
  <c r="O3" i="16"/>
  <c r="O2" i="16"/>
  <c r="N2" i="16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T58" i="15"/>
  <c r="T59" i="15"/>
  <c r="T60" i="15"/>
  <c r="T61" i="15"/>
  <c r="T62" i="15"/>
  <c r="T63" i="15"/>
  <c r="T64" i="15"/>
  <c r="T65" i="15"/>
  <c r="T66" i="15"/>
  <c r="T67" i="15"/>
  <c r="T68" i="15"/>
  <c r="T69" i="15"/>
  <c r="T70" i="15"/>
  <c r="T71" i="15"/>
  <c r="T72" i="15"/>
  <c r="T73" i="15"/>
  <c r="T74" i="15"/>
  <c r="T75" i="15"/>
  <c r="T76" i="15"/>
  <c r="T77" i="15"/>
  <c r="T78" i="15"/>
  <c r="T79" i="15"/>
  <c r="T80" i="15"/>
  <c r="T81" i="15"/>
  <c r="T12" i="15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12" i="13"/>
  <c r="A2" i="18"/>
  <c r="B2" i="18"/>
  <c r="C2" i="18"/>
  <c r="D2" i="18"/>
  <c r="P2" i="18"/>
  <c r="Q2" i="18"/>
  <c r="R2" i="18"/>
  <c r="S2" i="18"/>
  <c r="T2" i="18"/>
  <c r="U2" i="18"/>
  <c r="V2" i="18"/>
  <c r="X2" i="18"/>
  <c r="Y2" i="18"/>
  <c r="Z2" i="18"/>
  <c r="AE2" i="18"/>
  <c r="AF2" i="18"/>
  <c r="AG2" i="18"/>
  <c r="AH2" i="18"/>
  <c r="A3" i="18"/>
  <c r="B3" i="18"/>
  <c r="C3" i="18"/>
  <c r="D3" i="18"/>
  <c r="F3" i="18"/>
  <c r="P3" i="18"/>
  <c r="Q3" i="18"/>
  <c r="R3" i="18"/>
  <c r="S3" i="18"/>
  <c r="T3" i="18"/>
  <c r="U3" i="18"/>
  <c r="V3" i="18"/>
  <c r="W3" i="18"/>
  <c r="X3" i="18"/>
  <c r="Y3" i="18"/>
  <c r="Z3" i="18"/>
  <c r="AE3" i="18"/>
  <c r="AF3" i="18"/>
  <c r="AG3" i="18"/>
  <c r="AH3" i="18"/>
  <c r="A4" i="18"/>
  <c r="B4" i="18"/>
  <c r="C4" i="18"/>
  <c r="D4" i="18"/>
  <c r="P4" i="18"/>
  <c r="Q4" i="18"/>
  <c r="R4" i="18"/>
  <c r="T4" i="18"/>
  <c r="U4" i="18"/>
  <c r="V4" i="18"/>
  <c r="W4" i="18"/>
  <c r="X4" i="18"/>
  <c r="Y4" i="18"/>
  <c r="Z4" i="18"/>
  <c r="AE4" i="18"/>
  <c r="AF4" i="18"/>
  <c r="AG4" i="18"/>
  <c r="AH4" i="18"/>
  <c r="A5" i="18"/>
  <c r="B5" i="18"/>
  <c r="C5" i="18"/>
  <c r="D5" i="18"/>
  <c r="F5" i="18"/>
  <c r="P5" i="18"/>
  <c r="Q5" i="18"/>
  <c r="R5" i="18"/>
  <c r="T5" i="18"/>
  <c r="U5" i="18"/>
  <c r="V5" i="18"/>
  <c r="X5" i="18"/>
  <c r="Y5" i="18"/>
  <c r="Z5" i="18"/>
  <c r="AE5" i="18"/>
  <c r="AF5" i="18"/>
  <c r="AG5" i="18"/>
  <c r="AH5" i="18"/>
  <c r="A6" i="18"/>
  <c r="B6" i="18"/>
  <c r="C6" i="18"/>
  <c r="D6" i="18"/>
  <c r="F6" i="18"/>
  <c r="P6" i="18"/>
  <c r="Q6" i="18"/>
  <c r="R6" i="18"/>
  <c r="S6" i="18"/>
  <c r="T6" i="18"/>
  <c r="U6" i="18"/>
  <c r="V6" i="18"/>
  <c r="W6" i="18"/>
  <c r="X6" i="18"/>
  <c r="Y6" i="18"/>
  <c r="Z6" i="18"/>
  <c r="AE6" i="18"/>
  <c r="AF6" i="18"/>
  <c r="AG6" i="18"/>
  <c r="AH6" i="18"/>
  <c r="A7" i="18"/>
  <c r="B7" i="18"/>
  <c r="C7" i="18"/>
  <c r="D7" i="18"/>
  <c r="F7" i="18"/>
  <c r="Z7" i="18"/>
  <c r="AC7" i="18"/>
  <c r="P7" i="18"/>
  <c r="Q7" i="18"/>
  <c r="R7" i="18"/>
  <c r="S7" i="18"/>
  <c r="T7" i="18"/>
  <c r="U7" i="18"/>
  <c r="V7" i="18"/>
  <c r="W7" i="18"/>
  <c r="X7" i="18"/>
  <c r="Y7" i="18"/>
  <c r="AE7" i="18"/>
  <c r="AF7" i="18"/>
  <c r="AG7" i="18"/>
  <c r="AH7" i="18"/>
  <c r="A8" i="18"/>
  <c r="B8" i="18"/>
  <c r="C8" i="18"/>
  <c r="D8" i="18"/>
  <c r="F8" i="18"/>
  <c r="P8" i="18"/>
  <c r="Q8" i="18"/>
  <c r="R8" i="18"/>
  <c r="S8" i="18"/>
  <c r="T8" i="18"/>
  <c r="U8" i="18"/>
  <c r="V8" i="18"/>
  <c r="W8" i="18"/>
  <c r="X8" i="18"/>
  <c r="Y8" i="18"/>
  <c r="Z8" i="18"/>
  <c r="AE8" i="18"/>
  <c r="AF8" i="18"/>
  <c r="AG8" i="18"/>
  <c r="AH8" i="18"/>
  <c r="A9" i="18"/>
  <c r="B9" i="18"/>
  <c r="C9" i="18"/>
  <c r="D9" i="18"/>
  <c r="P9" i="18"/>
  <c r="Q9" i="18"/>
  <c r="R9" i="18"/>
  <c r="S9" i="18"/>
  <c r="T9" i="18"/>
  <c r="U9" i="18"/>
  <c r="V9" i="18"/>
  <c r="W9" i="18"/>
  <c r="X9" i="18"/>
  <c r="Y9" i="18"/>
  <c r="Z9" i="18"/>
  <c r="AE9" i="18"/>
  <c r="AF9" i="18"/>
  <c r="AG9" i="18"/>
  <c r="AH9" i="18"/>
  <c r="A10" i="18"/>
  <c r="B10" i="18"/>
  <c r="C10" i="18"/>
  <c r="D10" i="18"/>
  <c r="F10" i="18"/>
  <c r="P10" i="18"/>
  <c r="Q10" i="18"/>
  <c r="R10" i="18"/>
  <c r="T10" i="18"/>
  <c r="U10" i="18"/>
  <c r="V10" i="18"/>
  <c r="W10" i="18"/>
  <c r="X10" i="18"/>
  <c r="Y10" i="18"/>
  <c r="Z10" i="18"/>
  <c r="AE10" i="18"/>
  <c r="AF10" i="18"/>
  <c r="AG10" i="18"/>
  <c r="AH10" i="18"/>
  <c r="A11" i="18"/>
  <c r="B11" i="18"/>
  <c r="C11" i="18"/>
  <c r="D11" i="18"/>
  <c r="P11" i="18"/>
  <c r="Q11" i="18"/>
  <c r="R11" i="18"/>
  <c r="S11" i="18"/>
  <c r="T11" i="18"/>
  <c r="U11" i="18"/>
  <c r="V11" i="18"/>
  <c r="X11" i="18"/>
  <c r="Y11" i="18"/>
  <c r="Z11" i="18"/>
  <c r="AE11" i="18"/>
  <c r="AF11" i="18"/>
  <c r="AG11" i="18"/>
  <c r="AH11" i="18"/>
  <c r="A12" i="18"/>
  <c r="B12" i="18"/>
  <c r="C12" i="18"/>
  <c r="D12" i="18"/>
  <c r="F12" i="18"/>
  <c r="P12" i="18"/>
  <c r="Q12" i="18"/>
  <c r="R12" i="18"/>
  <c r="S12" i="18"/>
  <c r="T12" i="18"/>
  <c r="U12" i="18"/>
  <c r="V12" i="18"/>
  <c r="W12" i="18"/>
  <c r="X12" i="18"/>
  <c r="Y12" i="18"/>
  <c r="Z12" i="18"/>
  <c r="AE12" i="18"/>
  <c r="AF12" i="18"/>
  <c r="AG12" i="18"/>
  <c r="AH12" i="18"/>
  <c r="A13" i="18"/>
  <c r="B13" i="18"/>
  <c r="C13" i="18"/>
  <c r="D13" i="18"/>
  <c r="F13" i="18"/>
  <c r="P13" i="18"/>
  <c r="Q13" i="18"/>
  <c r="R13" i="18"/>
  <c r="S13" i="18"/>
  <c r="T13" i="18"/>
  <c r="U13" i="18"/>
  <c r="V13" i="18"/>
  <c r="W13" i="18"/>
  <c r="X13" i="18"/>
  <c r="Y13" i="18"/>
  <c r="Z13" i="18"/>
  <c r="AE13" i="18"/>
  <c r="AF13" i="18"/>
  <c r="AG13" i="18"/>
  <c r="AH13" i="18"/>
  <c r="A14" i="18"/>
  <c r="B14" i="18"/>
  <c r="C14" i="18"/>
  <c r="D14" i="18"/>
  <c r="F14" i="18"/>
  <c r="P14" i="18"/>
  <c r="Q14" i="18"/>
  <c r="R14" i="18"/>
  <c r="S14" i="18"/>
  <c r="T14" i="18"/>
  <c r="U14" i="18"/>
  <c r="V14" i="18"/>
  <c r="W14" i="18"/>
  <c r="X14" i="18"/>
  <c r="Y14" i="18"/>
  <c r="Z14" i="18"/>
  <c r="AE14" i="18"/>
  <c r="AF14" i="18"/>
  <c r="AG14" i="18"/>
  <c r="AH14" i="18"/>
  <c r="A15" i="18"/>
  <c r="B15" i="18"/>
  <c r="C15" i="18"/>
  <c r="D15" i="18"/>
  <c r="F15" i="18"/>
  <c r="P15" i="18"/>
  <c r="Q15" i="18"/>
  <c r="R15" i="18"/>
  <c r="S15" i="18"/>
  <c r="T15" i="18"/>
  <c r="U15" i="18"/>
  <c r="V15" i="18"/>
  <c r="W15" i="18"/>
  <c r="X15" i="18"/>
  <c r="Y15" i="18"/>
  <c r="Z15" i="18"/>
  <c r="AE15" i="18"/>
  <c r="AF15" i="18"/>
  <c r="AG15" i="18"/>
  <c r="AH15" i="18"/>
  <c r="A16" i="18"/>
  <c r="B16" i="18"/>
  <c r="C16" i="18"/>
  <c r="D16" i="18"/>
  <c r="F16" i="18"/>
  <c r="Z16" i="18"/>
  <c r="AC16" i="18"/>
  <c r="P16" i="18"/>
  <c r="Q16" i="18"/>
  <c r="R16" i="18"/>
  <c r="T16" i="18"/>
  <c r="U16" i="18"/>
  <c r="V16" i="18"/>
  <c r="W16" i="18"/>
  <c r="X16" i="18"/>
  <c r="Y16" i="18"/>
  <c r="AE16" i="18"/>
  <c r="AF16" i="18"/>
  <c r="AG16" i="18"/>
  <c r="AH16" i="18"/>
  <c r="A17" i="18"/>
  <c r="B17" i="18"/>
  <c r="C17" i="18"/>
  <c r="D17" i="18"/>
  <c r="F17" i="18"/>
  <c r="Z17" i="18"/>
  <c r="AC17" i="18"/>
  <c r="P17" i="18"/>
  <c r="Q17" i="18"/>
  <c r="R17" i="18"/>
  <c r="S17" i="18"/>
  <c r="T17" i="18"/>
  <c r="U17" i="18"/>
  <c r="V17" i="18"/>
  <c r="W17" i="18"/>
  <c r="X17" i="18"/>
  <c r="Y17" i="18"/>
  <c r="AE17" i="18"/>
  <c r="AF17" i="18"/>
  <c r="AG17" i="18"/>
  <c r="AH17" i="18"/>
  <c r="A18" i="18"/>
  <c r="B18" i="18"/>
  <c r="C18" i="18"/>
  <c r="D18" i="18"/>
  <c r="F18" i="18"/>
  <c r="P18" i="18"/>
  <c r="Q18" i="18"/>
  <c r="R18" i="18"/>
  <c r="S18" i="18"/>
  <c r="T18" i="18"/>
  <c r="U18" i="18"/>
  <c r="V18" i="18"/>
  <c r="W18" i="18"/>
  <c r="X18" i="18"/>
  <c r="Y18" i="18"/>
  <c r="Z18" i="18"/>
  <c r="AE18" i="18"/>
  <c r="AF18" i="18"/>
  <c r="AG18" i="18"/>
  <c r="AH18" i="18"/>
  <c r="A19" i="18"/>
  <c r="B19" i="18"/>
  <c r="C19" i="18"/>
  <c r="D19" i="18"/>
  <c r="P19" i="18"/>
  <c r="Q19" i="18"/>
  <c r="R19" i="18"/>
  <c r="T19" i="18"/>
  <c r="U19" i="18"/>
  <c r="V19" i="18"/>
  <c r="X19" i="18"/>
  <c r="Y19" i="18"/>
  <c r="Z19" i="18"/>
  <c r="AE19" i="18"/>
  <c r="AF19" i="18"/>
  <c r="AG19" i="18"/>
  <c r="AH19" i="18"/>
  <c r="A20" i="18"/>
  <c r="B20" i="18"/>
  <c r="C20" i="18"/>
  <c r="D20" i="18"/>
  <c r="P20" i="18"/>
  <c r="Q20" i="18"/>
  <c r="R20" i="18"/>
  <c r="T20" i="18"/>
  <c r="U20" i="18"/>
  <c r="V20" i="18"/>
  <c r="W20" i="18"/>
  <c r="X20" i="18"/>
  <c r="Y20" i="18"/>
  <c r="Z20" i="18"/>
  <c r="AE20" i="18"/>
  <c r="AF20" i="18"/>
  <c r="AG20" i="18"/>
  <c r="AH20" i="18"/>
  <c r="A21" i="18"/>
  <c r="B21" i="18"/>
  <c r="C21" i="18"/>
  <c r="D21" i="18"/>
  <c r="P21" i="18"/>
  <c r="Q21" i="18"/>
  <c r="R21" i="18"/>
  <c r="T21" i="18"/>
  <c r="U21" i="18"/>
  <c r="V21" i="18"/>
  <c r="W21" i="18"/>
  <c r="X21" i="18"/>
  <c r="Y21" i="18"/>
  <c r="Z21" i="18"/>
  <c r="AE21" i="18"/>
  <c r="AF21" i="18"/>
  <c r="AG21" i="18"/>
  <c r="AH21" i="18"/>
  <c r="A22" i="18"/>
  <c r="B22" i="18"/>
  <c r="C22" i="18"/>
  <c r="D22" i="18"/>
  <c r="F22" i="18"/>
  <c r="P22" i="18"/>
  <c r="Q22" i="18"/>
  <c r="R22" i="18"/>
  <c r="S22" i="18"/>
  <c r="T22" i="18"/>
  <c r="U22" i="18"/>
  <c r="V22" i="18"/>
  <c r="W22" i="18"/>
  <c r="X22" i="18"/>
  <c r="Y22" i="18"/>
  <c r="Z22" i="18"/>
  <c r="AE22" i="18"/>
  <c r="AF22" i="18"/>
  <c r="AG22" i="18"/>
  <c r="AH22" i="18"/>
  <c r="A23" i="18"/>
  <c r="B23" i="18"/>
  <c r="C23" i="18"/>
  <c r="D23" i="18"/>
  <c r="F23" i="18"/>
  <c r="P23" i="18"/>
  <c r="Q23" i="18"/>
  <c r="R23" i="18"/>
  <c r="T23" i="18"/>
  <c r="U23" i="18"/>
  <c r="V23" i="18"/>
  <c r="W23" i="18"/>
  <c r="X23" i="18"/>
  <c r="Y23" i="18"/>
  <c r="Z23" i="18"/>
  <c r="AE23" i="18"/>
  <c r="AF23" i="18"/>
  <c r="AG23" i="18"/>
  <c r="AH23" i="18"/>
  <c r="A24" i="18"/>
  <c r="B24" i="18"/>
  <c r="C24" i="18"/>
  <c r="D24" i="18"/>
  <c r="F24" i="18"/>
  <c r="P24" i="18"/>
  <c r="Q24" i="18"/>
  <c r="R24" i="18"/>
  <c r="T24" i="18"/>
  <c r="U24" i="18"/>
  <c r="V24" i="18"/>
  <c r="X24" i="18"/>
  <c r="Y24" i="18"/>
  <c r="Z24" i="18"/>
  <c r="AE24" i="18"/>
  <c r="AF24" i="18"/>
  <c r="AG24" i="18"/>
  <c r="AH24" i="18"/>
  <c r="A25" i="18"/>
  <c r="B25" i="18"/>
  <c r="C25" i="18"/>
  <c r="D25" i="18"/>
  <c r="P25" i="18"/>
  <c r="Q25" i="18"/>
  <c r="R25" i="18"/>
  <c r="T25" i="18"/>
  <c r="U25" i="18"/>
  <c r="V25" i="18"/>
  <c r="X25" i="18"/>
  <c r="Y25" i="18"/>
  <c r="Z25" i="18"/>
  <c r="AE25" i="18"/>
  <c r="AF25" i="18"/>
  <c r="AG25" i="18"/>
  <c r="AH25" i="18"/>
  <c r="A26" i="18"/>
  <c r="B26" i="18"/>
  <c r="C26" i="18"/>
  <c r="D26" i="18"/>
  <c r="F26" i="18"/>
  <c r="P26" i="18"/>
  <c r="Q26" i="18"/>
  <c r="R26" i="18"/>
  <c r="S26" i="18"/>
  <c r="T26" i="18"/>
  <c r="U26" i="18"/>
  <c r="V26" i="18"/>
  <c r="W26" i="18"/>
  <c r="X26" i="18"/>
  <c r="Y26" i="18"/>
  <c r="Z26" i="18"/>
  <c r="AE26" i="18"/>
  <c r="AF26" i="18"/>
  <c r="AG26" i="18"/>
  <c r="AH26" i="18"/>
  <c r="A27" i="18"/>
  <c r="B27" i="18"/>
  <c r="C27" i="18"/>
  <c r="D27" i="18"/>
  <c r="F27" i="18"/>
  <c r="P27" i="18"/>
  <c r="Q27" i="18"/>
  <c r="R27" i="18"/>
  <c r="T27" i="18"/>
  <c r="U27" i="18"/>
  <c r="V27" i="18"/>
  <c r="W27" i="18"/>
  <c r="X27" i="18"/>
  <c r="Y27" i="18"/>
  <c r="Z27" i="18"/>
  <c r="AE27" i="18"/>
  <c r="AF27" i="18"/>
  <c r="AG27" i="18"/>
  <c r="AH27" i="18"/>
  <c r="A28" i="18"/>
  <c r="B28" i="18"/>
  <c r="C28" i="18"/>
  <c r="D28" i="18"/>
  <c r="P28" i="18"/>
  <c r="Q28" i="18"/>
  <c r="R28" i="18"/>
  <c r="T28" i="18"/>
  <c r="U28" i="18"/>
  <c r="V28" i="18"/>
  <c r="X28" i="18"/>
  <c r="Y28" i="18"/>
  <c r="Z28" i="18"/>
  <c r="AE28" i="18"/>
  <c r="AF28" i="18"/>
  <c r="AG28" i="18"/>
  <c r="AH28" i="18"/>
  <c r="A29" i="18"/>
  <c r="B29" i="18"/>
  <c r="C29" i="18"/>
  <c r="D29" i="18"/>
  <c r="P29" i="18"/>
  <c r="Q29" i="18"/>
  <c r="R29" i="18"/>
  <c r="T29" i="18"/>
  <c r="U29" i="18"/>
  <c r="V29" i="18"/>
  <c r="X29" i="18"/>
  <c r="Y29" i="18"/>
  <c r="Z29" i="18"/>
  <c r="AE29" i="18"/>
  <c r="AF29" i="18"/>
  <c r="AG29" i="18"/>
  <c r="AH29" i="18"/>
  <c r="A30" i="18"/>
  <c r="B30" i="18"/>
  <c r="C30" i="18"/>
  <c r="D30" i="18"/>
  <c r="P30" i="18"/>
  <c r="Q30" i="18"/>
  <c r="R30" i="18"/>
  <c r="S30" i="18"/>
  <c r="T30" i="18"/>
  <c r="U30" i="18"/>
  <c r="V30" i="18"/>
  <c r="X30" i="18"/>
  <c r="Y30" i="18"/>
  <c r="Z30" i="18"/>
  <c r="AE30" i="18"/>
  <c r="AF30" i="18"/>
  <c r="AG30" i="18"/>
  <c r="AH30" i="18"/>
  <c r="A31" i="18"/>
  <c r="B31" i="18"/>
  <c r="C31" i="18"/>
  <c r="D31" i="18"/>
  <c r="F31" i="18"/>
  <c r="P31" i="18"/>
  <c r="Q31" i="18"/>
  <c r="R31" i="18"/>
  <c r="T31" i="18"/>
  <c r="U31" i="18"/>
  <c r="V31" i="18"/>
  <c r="W31" i="18"/>
  <c r="X31" i="18"/>
  <c r="Y31" i="18"/>
  <c r="Z31" i="18"/>
  <c r="AE31" i="18"/>
  <c r="AF31" i="18"/>
  <c r="AG31" i="18"/>
  <c r="AH31" i="18"/>
  <c r="A32" i="18"/>
  <c r="B32" i="18"/>
  <c r="C32" i="18"/>
  <c r="D32" i="18"/>
  <c r="F32" i="18"/>
  <c r="P32" i="18"/>
  <c r="Q32" i="18"/>
  <c r="R32" i="18"/>
  <c r="S32" i="18"/>
  <c r="T32" i="18"/>
  <c r="U32" i="18"/>
  <c r="V32" i="18"/>
  <c r="W32" i="18"/>
  <c r="X32" i="18"/>
  <c r="Y32" i="18"/>
  <c r="Z32" i="18"/>
  <c r="AE32" i="18"/>
  <c r="AF32" i="18"/>
  <c r="AG32" i="18"/>
  <c r="AH32" i="18"/>
  <c r="A33" i="18"/>
  <c r="B33" i="18"/>
  <c r="C33" i="18"/>
  <c r="D33" i="18"/>
  <c r="F33" i="18"/>
  <c r="Z33" i="18"/>
  <c r="AC33" i="18"/>
  <c r="P33" i="18"/>
  <c r="Q33" i="18"/>
  <c r="R33" i="18"/>
  <c r="S33" i="18"/>
  <c r="T33" i="18"/>
  <c r="U33" i="18"/>
  <c r="V33" i="18"/>
  <c r="W33" i="18"/>
  <c r="X33" i="18"/>
  <c r="Y33" i="18"/>
  <c r="AE33" i="18"/>
  <c r="AF33" i="18"/>
  <c r="AG33" i="18"/>
  <c r="AH33" i="18"/>
  <c r="A34" i="18"/>
  <c r="B34" i="18"/>
  <c r="C34" i="18"/>
  <c r="D34" i="18"/>
  <c r="F34" i="18"/>
  <c r="P34" i="18"/>
  <c r="Q34" i="18"/>
  <c r="R34" i="18"/>
  <c r="S34" i="18"/>
  <c r="T34" i="18"/>
  <c r="U34" i="18"/>
  <c r="V34" i="18"/>
  <c r="W34" i="18"/>
  <c r="X34" i="18"/>
  <c r="Y34" i="18"/>
  <c r="Z34" i="18"/>
  <c r="AE34" i="18"/>
  <c r="AF34" i="18"/>
  <c r="AG34" i="18"/>
  <c r="AH34" i="18"/>
  <c r="A35" i="18"/>
  <c r="B35" i="18"/>
  <c r="C35" i="18"/>
  <c r="D35" i="18"/>
  <c r="P35" i="18"/>
  <c r="Q35" i="18"/>
  <c r="R35" i="18"/>
  <c r="S35" i="18"/>
  <c r="T35" i="18"/>
  <c r="U35" i="18"/>
  <c r="V35" i="18"/>
  <c r="W35" i="18"/>
  <c r="X35" i="18"/>
  <c r="Y35" i="18"/>
  <c r="Z35" i="18"/>
  <c r="AE35" i="18"/>
  <c r="AF35" i="18"/>
  <c r="AG35" i="18"/>
  <c r="AH35" i="18"/>
  <c r="A36" i="18"/>
  <c r="B36" i="18"/>
  <c r="C36" i="18"/>
  <c r="D36" i="18"/>
  <c r="F36" i="18"/>
  <c r="P36" i="18"/>
  <c r="Q36" i="18"/>
  <c r="R36" i="18"/>
  <c r="T36" i="18"/>
  <c r="U36" i="18"/>
  <c r="V36" i="18"/>
  <c r="X36" i="18"/>
  <c r="Y36" i="18"/>
  <c r="Z36" i="18"/>
  <c r="AE36" i="18"/>
  <c r="AF36" i="18"/>
  <c r="AG36" i="18"/>
  <c r="AH36" i="18"/>
  <c r="A37" i="18"/>
  <c r="B37" i="18"/>
  <c r="C37" i="18"/>
  <c r="D37" i="18"/>
  <c r="P37" i="18"/>
  <c r="Q37" i="18"/>
  <c r="R37" i="18"/>
  <c r="T37" i="18"/>
  <c r="U37" i="18"/>
  <c r="V37" i="18"/>
  <c r="W37" i="18"/>
  <c r="X37" i="18"/>
  <c r="Y37" i="18"/>
  <c r="Z37" i="18"/>
  <c r="AE37" i="18"/>
  <c r="AF37" i="18"/>
  <c r="AG37" i="18"/>
  <c r="AH37" i="18"/>
  <c r="A38" i="18"/>
  <c r="B38" i="18"/>
  <c r="C38" i="18"/>
  <c r="D38" i="18"/>
  <c r="P38" i="18"/>
  <c r="Q38" i="18"/>
  <c r="R38" i="18"/>
  <c r="S38" i="18"/>
  <c r="T38" i="18"/>
  <c r="U38" i="18"/>
  <c r="V38" i="18"/>
  <c r="X38" i="18"/>
  <c r="Y38" i="18"/>
  <c r="Z38" i="18"/>
  <c r="AE38" i="18"/>
  <c r="AF38" i="18"/>
  <c r="AG38" i="18"/>
  <c r="AH38" i="18"/>
  <c r="A39" i="18"/>
  <c r="B39" i="18"/>
  <c r="C39" i="18"/>
  <c r="D39" i="18"/>
  <c r="F39" i="18"/>
  <c r="Z39" i="18"/>
  <c r="AC39" i="18"/>
  <c r="P39" i="18"/>
  <c r="Q39" i="18"/>
  <c r="R39" i="18"/>
  <c r="T39" i="18"/>
  <c r="U39" i="18"/>
  <c r="V39" i="18"/>
  <c r="W39" i="18"/>
  <c r="X39" i="18"/>
  <c r="Y39" i="18"/>
  <c r="AE39" i="18"/>
  <c r="AF39" i="18"/>
  <c r="AG39" i="18"/>
  <c r="AH39" i="18"/>
  <c r="A40" i="18"/>
  <c r="B40" i="18"/>
  <c r="C40" i="18"/>
  <c r="D40" i="18"/>
  <c r="F40" i="18"/>
  <c r="P40" i="18"/>
  <c r="Q40" i="18"/>
  <c r="R40" i="18"/>
  <c r="S40" i="18"/>
  <c r="T40" i="18"/>
  <c r="U40" i="18"/>
  <c r="V40" i="18"/>
  <c r="W40" i="18"/>
  <c r="X40" i="18"/>
  <c r="Y40" i="18"/>
  <c r="Z40" i="18"/>
  <c r="AE40" i="18"/>
  <c r="AF40" i="18"/>
  <c r="AG40" i="18"/>
  <c r="AH40" i="18"/>
  <c r="A41" i="18"/>
  <c r="B41" i="18"/>
  <c r="C41" i="18"/>
  <c r="D41" i="18"/>
  <c r="F41" i="18"/>
  <c r="P41" i="18"/>
  <c r="Q41" i="18"/>
  <c r="R41" i="18"/>
  <c r="S41" i="18"/>
  <c r="T41" i="18"/>
  <c r="U41" i="18"/>
  <c r="V41" i="18"/>
  <c r="X41" i="18"/>
  <c r="Y41" i="18"/>
  <c r="Z41" i="18"/>
  <c r="AE41" i="18"/>
  <c r="AF41" i="18"/>
  <c r="AG41" i="18"/>
  <c r="AH41" i="18"/>
  <c r="A42" i="18"/>
  <c r="B42" i="18"/>
  <c r="C42" i="18"/>
  <c r="D42" i="18"/>
  <c r="P42" i="18"/>
  <c r="Q42" i="18"/>
  <c r="R42" i="18"/>
  <c r="T42" i="18"/>
  <c r="U42" i="18"/>
  <c r="V42" i="18"/>
  <c r="W42" i="18"/>
  <c r="X42" i="18"/>
  <c r="Y42" i="18"/>
  <c r="Z42" i="18"/>
  <c r="AE42" i="18"/>
  <c r="AF42" i="18"/>
  <c r="AG42" i="18"/>
  <c r="AH42" i="18"/>
  <c r="A43" i="18"/>
  <c r="B43" i="18"/>
  <c r="C43" i="18"/>
  <c r="D43" i="18"/>
  <c r="F43" i="18"/>
  <c r="P43" i="18"/>
  <c r="Q43" i="18"/>
  <c r="R43" i="18"/>
  <c r="S43" i="18"/>
  <c r="T43" i="18"/>
  <c r="U43" i="18"/>
  <c r="V43" i="18"/>
  <c r="W43" i="18"/>
  <c r="X43" i="18"/>
  <c r="Y43" i="18"/>
  <c r="Z43" i="18"/>
  <c r="AE43" i="18"/>
  <c r="AF43" i="18"/>
  <c r="AG43" i="18"/>
  <c r="AH43" i="18"/>
  <c r="A44" i="18"/>
  <c r="B44" i="18"/>
  <c r="C44" i="18"/>
  <c r="D44" i="18"/>
  <c r="F44" i="18"/>
  <c r="P44" i="18"/>
  <c r="Q44" i="18"/>
  <c r="R44" i="18"/>
  <c r="T44" i="18"/>
  <c r="U44" i="18"/>
  <c r="V44" i="18"/>
  <c r="X44" i="18"/>
  <c r="Y44" i="18"/>
  <c r="Z44" i="18"/>
  <c r="AE44" i="18"/>
  <c r="AF44" i="18"/>
  <c r="AG44" i="18"/>
  <c r="AH44" i="18"/>
  <c r="A45" i="18"/>
  <c r="B45" i="18"/>
  <c r="C45" i="18"/>
  <c r="D45" i="18"/>
  <c r="F45" i="18"/>
  <c r="P45" i="18"/>
  <c r="Q45" i="18"/>
  <c r="R45" i="18"/>
  <c r="S45" i="18"/>
  <c r="T45" i="18"/>
  <c r="U45" i="18"/>
  <c r="V45" i="18"/>
  <c r="X45" i="18"/>
  <c r="Y45" i="18"/>
  <c r="Z45" i="18"/>
  <c r="AE45" i="18"/>
  <c r="AF45" i="18"/>
  <c r="AG45" i="18"/>
  <c r="AH45" i="18"/>
  <c r="A46" i="18"/>
  <c r="B46" i="18"/>
  <c r="C46" i="18"/>
  <c r="D46" i="18"/>
  <c r="P46" i="18"/>
  <c r="Q46" i="18"/>
  <c r="R46" i="18"/>
  <c r="S46" i="18"/>
  <c r="T46" i="18"/>
  <c r="U46" i="18"/>
  <c r="V46" i="18"/>
  <c r="X46" i="18"/>
  <c r="Y46" i="18"/>
  <c r="Z46" i="18"/>
  <c r="AE46" i="18"/>
  <c r="AF46" i="18"/>
  <c r="AG46" i="18"/>
  <c r="AH46" i="18"/>
  <c r="A47" i="18"/>
  <c r="B47" i="18"/>
  <c r="C47" i="18"/>
  <c r="D47" i="18"/>
  <c r="F47" i="18"/>
  <c r="P47" i="18"/>
  <c r="Q47" i="18"/>
  <c r="R47" i="18"/>
  <c r="S47" i="18"/>
  <c r="T47" i="18"/>
  <c r="U47" i="18"/>
  <c r="V47" i="18"/>
  <c r="W47" i="18"/>
  <c r="X47" i="18"/>
  <c r="Y47" i="18"/>
  <c r="Z47" i="18"/>
  <c r="AE47" i="18"/>
  <c r="AF47" i="18"/>
  <c r="AG47" i="18"/>
  <c r="AH47" i="18"/>
  <c r="A48" i="18"/>
  <c r="B48" i="18"/>
  <c r="C48" i="18"/>
  <c r="D48" i="18"/>
  <c r="F48" i="18"/>
  <c r="P48" i="18"/>
  <c r="Q48" i="18"/>
  <c r="R48" i="18"/>
  <c r="S48" i="18"/>
  <c r="T48" i="18"/>
  <c r="U48" i="18"/>
  <c r="V48" i="18"/>
  <c r="W48" i="18"/>
  <c r="X48" i="18"/>
  <c r="Y48" i="18"/>
  <c r="Z48" i="18"/>
  <c r="AE48" i="18"/>
  <c r="AF48" i="18"/>
  <c r="AG48" i="18"/>
  <c r="AH48" i="18"/>
  <c r="A49" i="18"/>
  <c r="B49" i="18"/>
  <c r="C49" i="18"/>
  <c r="D49" i="18"/>
  <c r="P49" i="18"/>
  <c r="Q49" i="18"/>
  <c r="R49" i="18"/>
  <c r="T49" i="18"/>
  <c r="U49" i="18"/>
  <c r="V49" i="18"/>
  <c r="W49" i="18"/>
  <c r="X49" i="18"/>
  <c r="Y49" i="18"/>
  <c r="Z49" i="18"/>
  <c r="AE49" i="18"/>
  <c r="AF49" i="18"/>
  <c r="AG49" i="18"/>
  <c r="AH49" i="18"/>
  <c r="A50" i="18"/>
  <c r="B50" i="18"/>
  <c r="C50" i="18"/>
  <c r="D50" i="18"/>
  <c r="P50" i="18"/>
  <c r="Q50" i="18"/>
  <c r="R50" i="18"/>
  <c r="S50" i="18"/>
  <c r="T50" i="18"/>
  <c r="U50" i="18"/>
  <c r="V50" i="18"/>
  <c r="X50" i="18"/>
  <c r="Y50" i="18"/>
  <c r="Z50" i="18"/>
  <c r="AE50" i="18"/>
  <c r="AF50" i="18"/>
  <c r="AG50" i="18"/>
  <c r="AH50" i="18"/>
  <c r="A51" i="18"/>
  <c r="B51" i="18"/>
  <c r="C51" i="18"/>
  <c r="D51" i="18"/>
  <c r="F51" i="18"/>
  <c r="P51" i="18"/>
  <c r="Q51" i="18"/>
  <c r="R51" i="18"/>
  <c r="S51" i="18"/>
  <c r="T51" i="18"/>
  <c r="U51" i="18"/>
  <c r="V51" i="18"/>
  <c r="X51" i="18"/>
  <c r="Y51" i="18"/>
  <c r="Z51" i="18"/>
  <c r="AE51" i="18"/>
  <c r="AF51" i="18"/>
  <c r="AG51" i="18"/>
  <c r="AH51" i="18"/>
  <c r="A52" i="18"/>
  <c r="B52" i="18"/>
  <c r="C52" i="18"/>
  <c r="D52" i="18"/>
  <c r="F52" i="18"/>
  <c r="P52" i="18"/>
  <c r="Q52" i="18"/>
  <c r="R52" i="18"/>
  <c r="T52" i="18"/>
  <c r="U52" i="18"/>
  <c r="V52" i="18"/>
  <c r="X52" i="18"/>
  <c r="Y52" i="18"/>
  <c r="Z52" i="18"/>
  <c r="AE52" i="18"/>
  <c r="AF52" i="18"/>
  <c r="AG52" i="18"/>
  <c r="AH52" i="18"/>
  <c r="A53" i="18"/>
  <c r="B53" i="18"/>
  <c r="C53" i="18"/>
  <c r="D53" i="18"/>
  <c r="F53" i="18"/>
  <c r="Z53" i="18"/>
  <c r="AC53" i="18"/>
  <c r="P53" i="18"/>
  <c r="Q53" i="18"/>
  <c r="R53" i="18"/>
  <c r="S53" i="18"/>
  <c r="T53" i="18"/>
  <c r="U53" i="18"/>
  <c r="V53" i="18"/>
  <c r="W53" i="18"/>
  <c r="X53" i="18"/>
  <c r="Y53" i="18"/>
  <c r="AE53" i="18"/>
  <c r="AF53" i="18"/>
  <c r="AG53" i="18"/>
  <c r="AH53" i="18"/>
  <c r="A54" i="18"/>
  <c r="B54" i="18"/>
  <c r="C54" i="18"/>
  <c r="D54" i="18"/>
  <c r="P54" i="18"/>
  <c r="Q54" i="18"/>
  <c r="R54" i="18"/>
  <c r="T54" i="18"/>
  <c r="U54" i="18"/>
  <c r="V54" i="18"/>
  <c r="W54" i="18"/>
  <c r="X54" i="18"/>
  <c r="Y54" i="18"/>
  <c r="Z54" i="18"/>
  <c r="AE54" i="18"/>
  <c r="AF54" i="18"/>
  <c r="AG54" i="18"/>
  <c r="AH54" i="18"/>
  <c r="A55" i="18"/>
  <c r="B55" i="18"/>
  <c r="C55" i="18"/>
  <c r="D55" i="18"/>
  <c r="F55" i="18"/>
  <c r="P55" i="18"/>
  <c r="Q55" i="18"/>
  <c r="R55" i="18"/>
  <c r="T55" i="18"/>
  <c r="U55" i="18"/>
  <c r="V55" i="18"/>
  <c r="W55" i="18"/>
  <c r="X55" i="18"/>
  <c r="Y55" i="18"/>
  <c r="Z55" i="18"/>
  <c r="AE55" i="18"/>
  <c r="AF55" i="18"/>
  <c r="AG55" i="18"/>
  <c r="AH55" i="18"/>
  <c r="A56" i="18"/>
  <c r="B56" i="18"/>
  <c r="C56" i="18"/>
  <c r="D56" i="18"/>
  <c r="P56" i="18"/>
  <c r="Q56" i="18"/>
  <c r="R56" i="18"/>
  <c r="S56" i="18"/>
  <c r="T56" i="18"/>
  <c r="U56" i="18"/>
  <c r="V56" i="18"/>
  <c r="W56" i="18"/>
  <c r="X56" i="18"/>
  <c r="Y56" i="18"/>
  <c r="Z56" i="18"/>
  <c r="AE56" i="18"/>
  <c r="AF56" i="18"/>
  <c r="AG56" i="18"/>
  <c r="AH56" i="18"/>
  <c r="A57" i="18"/>
  <c r="B57" i="18"/>
  <c r="C57" i="18"/>
  <c r="D57" i="18"/>
  <c r="P57" i="18"/>
  <c r="Q57" i="18"/>
  <c r="R57" i="18"/>
  <c r="S57" i="18"/>
  <c r="T57" i="18"/>
  <c r="U57" i="18"/>
  <c r="V57" i="18"/>
  <c r="W57" i="18"/>
  <c r="X57" i="18"/>
  <c r="Y57" i="18"/>
  <c r="Z57" i="18"/>
  <c r="AE57" i="18"/>
  <c r="AF57" i="18"/>
  <c r="AG57" i="18"/>
  <c r="AH57" i="18"/>
  <c r="A58" i="18"/>
  <c r="B58" i="18"/>
  <c r="C58" i="18"/>
  <c r="D58" i="18"/>
  <c r="F58" i="18"/>
  <c r="P58" i="18"/>
  <c r="Q58" i="18"/>
  <c r="R58" i="18"/>
  <c r="S58" i="18"/>
  <c r="T58" i="18"/>
  <c r="U58" i="18"/>
  <c r="V58" i="18"/>
  <c r="X58" i="18"/>
  <c r="Y58" i="18"/>
  <c r="Z58" i="18"/>
  <c r="AE58" i="18"/>
  <c r="AF58" i="18"/>
  <c r="AG58" i="18"/>
  <c r="AH58" i="18"/>
  <c r="A59" i="18"/>
  <c r="B59" i="18"/>
  <c r="C59" i="18"/>
  <c r="D59" i="18"/>
  <c r="F59" i="18"/>
  <c r="P59" i="18"/>
  <c r="Q59" i="18"/>
  <c r="R59" i="18"/>
  <c r="T59" i="18"/>
  <c r="U59" i="18"/>
  <c r="V59" i="18"/>
  <c r="X59" i="18"/>
  <c r="Y59" i="18"/>
  <c r="Z59" i="18"/>
  <c r="AE59" i="18"/>
  <c r="AF59" i="18"/>
  <c r="AG59" i="18"/>
  <c r="AH59" i="18"/>
  <c r="A60" i="18"/>
  <c r="B60" i="18"/>
  <c r="C60" i="18"/>
  <c r="D60" i="18"/>
  <c r="F60" i="18"/>
  <c r="Z60" i="18"/>
  <c r="AC60" i="18"/>
  <c r="P60" i="18"/>
  <c r="Q60" i="18"/>
  <c r="R60" i="18"/>
  <c r="T60" i="18"/>
  <c r="U60" i="18"/>
  <c r="V60" i="18"/>
  <c r="W60" i="18"/>
  <c r="X60" i="18"/>
  <c r="Y60" i="18"/>
  <c r="AE60" i="18"/>
  <c r="AF60" i="18"/>
  <c r="AG60" i="18"/>
  <c r="AH60" i="18"/>
  <c r="A61" i="18"/>
  <c r="B61" i="18"/>
  <c r="C61" i="18"/>
  <c r="D61" i="18"/>
  <c r="F61" i="18"/>
  <c r="P61" i="18"/>
  <c r="Q61" i="18"/>
  <c r="R61" i="18"/>
  <c r="T61" i="18"/>
  <c r="U61" i="18"/>
  <c r="V61" i="18"/>
  <c r="X61" i="18"/>
  <c r="Y61" i="18"/>
  <c r="Z61" i="18"/>
  <c r="AE61" i="18"/>
  <c r="AF61" i="18"/>
  <c r="AG61" i="18"/>
  <c r="AH61" i="18"/>
  <c r="A62" i="18"/>
  <c r="B62" i="18"/>
  <c r="C62" i="18"/>
  <c r="D62" i="18"/>
  <c r="P62" i="18"/>
  <c r="Q62" i="18"/>
  <c r="R62" i="18"/>
  <c r="S62" i="18"/>
  <c r="T62" i="18"/>
  <c r="U62" i="18"/>
  <c r="V62" i="18"/>
  <c r="W62" i="18"/>
  <c r="X62" i="18"/>
  <c r="Y62" i="18"/>
  <c r="Z62" i="18"/>
  <c r="AE62" i="18"/>
  <c r="AF62" i="18"/>
  <c r="AG62" i="18"/>
  <c r="AH62" i="18"/>
  <c r="A63" i="18"/>
  <c r="B63" i="18"/>
  <c r="C63" i="18"/>
  <c r="D63" i="18"/>
  <c r="P63" i="18"/>
  <c r="Q63" i="18"/>
  <c r="R63" i="18"/>
  <c r="S63" i="18"/>
  <c r="T63" i="18"/>
  <c r="U63" i="18"/>
  <c r="V63" i="18"/>
  <c r="W63" i="18"/>
  <c r="X63" i="18"/>
  <c r="Y63" i="18"/>
  <c r="Z63" i="18"/>
  <c r="AE63" i="18"/>
  <c r="AF63" i="18"/>
  <c r="AG63" i="18"/>
  <c r="AH63" i="18"/>
  <c r="A64" i="18"/>
  <c r="B64" i="18"/>
  <c r="C64" i="18"/>
  <c r="D64" i="18"/>
  <c r="P64" i="18"/>
  <c r="Q64" i="18"/>
  <c r="R64" i="18"/>
  <c r="T64" i="18"/>
  <c r="U64" i="18"/>
  <c r="V64" i="18"/>
  <c r="W64" i="18"/>
  <c r="X64" i="18"/>
  <c r="Y64" i="18"/>
  <c r="Z64" i="18"/>
  <c r="AE64" i="18"/>
  <c r="AF64" i="18"/>
  <c r="AG64" i="18"/>
  <c r="AH64" i="18"/>
  <c r="A65" i="18"/>
  <c r="B65" i="18"/>
  <c r="C65" i="18"/>
  <c r="D65" i="18"/>
  <c r="F65" i="18"/>
  <c r="P65" i="18"/>
  <c r="Q65" i="18"/>
  <c r="R65" i="18"/>
  <c r="T65" i="18"/>
  <c r="U65" i="18"/>
  <c r="V65" i="18"/>
  <c r="X65" i="18"/>
  <c r="Y65" i="18"/>
  <c r="Z65" i="18"/>
  <c r="AE65" i="18"/>
  <c r="AF65" i="18"/>
  <c r="AG65" i="18"/>
  <c r="AH65" i="18"/>
  <c r="A66" i="18"/>
  <c r="B66" i="18"/>
  <c r="C66" i="18"/>
  <c r="D66" i="18"/>
  <c r="F66" i="18"/>
  <c r="P66" i="18"/>
  <c r="Q66" i="18"/>
  <c r="R66" i="18"/>
  <c r="S66" i="18"/>
  <c r="T66" i="18"/>
  <c r="U66" i="18"/>
  <c r="V66" i="18"/>
  <c r="W66" i="18"/>
  <c r="X66" i="18"/>
  <c r="Y66" i="18"/>
  <c r="Z66" i="18"/>
  <c r="AE66" i="18"/>
  <c r="AF66" i="18"/>
  <c r="AG66" i="18"/>
  <c r="AH66" i="18"/>
  <c r="A67" i="18"/>
  <c r="B67" i="18"/>
  <c r="C67" i="18"/>
  <c r="D67" i="18"/>
  <c r="F67" i="18"/>
  <c r="P67" i="18"/>
  <c r="Q67" i="18"/>
  <c r="R67" i="18"/>
  <c r="T67" i="18"/>
  <c r="U67" i="18"/>
  <c r="V67" i="18"/>
  <c r="X67" i="18"/>
  <c r="Y67" i="18"/>
  <c r="Z67" i="18"/>
  <c r="AE67" i="18"/>
  <c r="AF67" i="18"/>
  <c r="AG67" i="18"/>
  <c r="AH67" i="18"/>
  <c r="A68" i="18"/>
  <c r="B68" i="18"/>
  <c r="C68" i="18"/>
  <c r="D68" i="18"/>
  <c r="F68" i="18"/>
  <c r="P68" i="18"/>
  <c r="Q68" i="18"/>
  <c r="R68" i="18"/>
  <c r="S68" i="18"/>
  <c r="T68" i="18"/>
  <c r="U68" i="18"/>
  <c r="V68" i="18"/>
  <c r="W68" i="18"/>
  <c r="X68" i="18"/>
  <c r="Y68" i="18"/>
  <c r="Z68" i="18"/>
  <c r="AE68" i="18"/>
  <c r="AF68" i="18"/>
  <c r="AG68" i="18"/>
  <c r="AH68" i="18"/>
  <c r="A69" i="18"/>
  <c r="B69" i="18"/>
  <c r="C69" i="18"/>
  <c r="D69" i="18"/>
  <c r="P69" i="18"/>
  <c r="Q69" i="18"/>
  <c r="R69" i="18"/>
  <c r="S69" i="18"/>
  <c r="T69" i="18"/>
  <c r="U69" i="18"/>
  <c r="V69" i="18"/>
  <c r="W69" i="18"/>
  <c r="X69" i="18"/>
  <c r="Y69" i="18"/>
  <c r="Z69" i="18"/>
  <c r="AE69" i="18"/>
  <c r="AF69" i="18"/>
  <c r="AG69" i="18"/>
  <c r="AH69" i="18"/>
  <c r="A70" i="18"/>
  <c r="B70" i="18"/>
  <c r="C70" i="18"/>
  <c r="D70" i="18"/>
  <c r="F70" i="18"/>
  <c r="Z70" i="18"/>
  <c r="AC70" i="18"/>
  <c r="P70" i="18"/>
  <c r="Q70" i="18"/>
  <c r="R70" i="18"/>
  <c r="S70" i="18"/>
  <c r="T70" i="18"/>
  <c r="U70" i="18"/>
  <c r="V70" i="18"/>
  <c r="X70" i="18"/>
  <c r="Y70" i="18"/>
  <c r="AE70" i="18"/>
  <c r="AF70" i="18"/>
  <c r="AG70" i="18"/>
  <c r="AH70" i="18"/>
  <c r="A71" i="18"/>
  <c r="B71" i="18"/>
  <c r="C71" i="18"/>
  <c r="D71" i="18"/>
  <c r="P71" i="18"/>
  <c r="Q71" i="18"/>
  <c r="R71" i="18"/>
  <c r="S71" i="18"/>
  <c r="T71" i="18"/>
  <c r="U71" i="18"/>
  <c r="V71" i="18"/>
  <c r="W71" i="18"/>
  <c r="X71" i="18"/>
  <c r="Y71" i="18"/>
  <c r="Z71" i="18"/>
  <c r="AE71" i="18"/>
  <c r="AF71" i="18"/>
  <c r="AG71" i="18"/>
  <c r="AH71" i="18"/>
  <c r="A2" i="16"/>
  <c r="B2" i="16"/>
  <c r="C2" i="16"/>
  <c r="D2" i="16"/>
  <c r="P2" i="16"/>
  <c r="Q2" i="16"/>
  <c r="R2" i="16"/>
  <c r="S2" i="16"/>
  <c r="T2" i="16"/>
  <c r="U2" i="16"/>
  <c r="V2" i="16"/>
  <c r="W2" i="16"/>
  <c r="X2" i="16"/>
  <c r="Y2" i="16"/>
  <c r="Z2" i="16"/>
  <c r="AE2" i="16"/>
  <c r="AF2" i="16"/>
  <c r="AG2" i="16"/>
  <c r="AH2" i="16"/>
  <c r="A3" i="16"/>
  <c r="B3" i="16"/>
  <c r="C3" i="16"/>
  <c r="D3" i="16"/>
  <c r="P3" i="16"/>
  <c r="Q3" i="16"/>
  <c r="R3" i="16"/>
  <c r="S3" i="16"/>
  <c r="T3" i="16"/>
  <c r="U3" i="16"/>
  <c r="V3" i="16"/>
  <c r="W3" i="16"/>
  <c r="X3" i="16"/>
  <c r="Y3" i="16"/>
  <c r="Z3" i="16"/>
  <c r="AE3" i="16"/>
  <c r="AF3" i="16"/>
  <c r="AG3" i="16"/>
  <c r="AH3" i="16"/>
  <c r="A4" i="16"/>
  <c r="B4" i="16"/>
  <c r="C4" i="16"/>
  <c r="D4" i="16"/>
  <c r="P4" i="16"/>
  <c r="Q4" i="16"/>
  <c r="R4" i="16"/>
  <c r="S4" i="16"/>
  <c r="T4" i="16"/>
  <c r="U4" i="16"/>
  <c r="V4" i="16"/>
  <c r="W4" i="16"/>
  <c r="X4" i="16"/>
  <c r="Y4" i="16"/>
  <c r="Z4" i="16"/>
  <c r="AE4" i="16"/>
  <c r="AF4" i="16"/>
  <c r="AG4" i="16"/>
  <c r="AH4" i="16"/>
  <c r="A5" i="16"/>
  <c r="B5" i="16"/>
  <c r="C5" i="16"/>
  <c r="D5" i="16"/>
  <c r="P5" i="16"/>
  <c r="Q5" i="16"/>
  <c r="R5" i="16"/>
  <c r="S5" i="16"/>
  <c r="T5" i="16"/>
  <c r="U5" i="16"/>
  <c r="V5" i="16"/>
  <c r="W5" i="16"/>
  <c r="X5" i="16"/>
  <c r="Y5" i="16"/>
  <c r="Z5" i="16"/>
  <c r="AE5" i="16"/>
  <c r="AF5" i="16"/>
  <c r="AG5" i="16"/>
  <c r="AH5" i="16"/>
  <c r="A6" i="16"/>
  <c r="B6" i="16"/>
  <c r="C6" i="16"/>
  <c r="D6" i="16"/>
  <c r="P6" i="16"/>
  <c r="Q6" i="16"/>
  <c r="R6" i="16"/>
  <c r="T6" i="16"/>
  <c r="U6" i="16"/>
  <c r="V6" i="16"/>
  <c r="W6" i="16"/>
  <c r="X6" i="16"/>
  <c r="Y6" i="16"/>
  <c r="Z6" i="16"/>
  <c r="AE6" i="16"/>
  <c r="AF6" i="16"/>
  <c r="AG6" i="16"/>
  <c r="AH6" i="16"/>
  <c r="A7" i="16"/>
  <c r="B7" i="16"/>
  <c r="C7" i="16"/>
  <c r="D7" i="16"/>
  <c r="F7" i="16"/>
  <c r="Z7" i="16"/>
  <c r="AC7" i="16"/>
  <c r="P7" i="16"/>
  <c r="Q7" i="16"/>
  <c r="R7" i="16"/>
  <c r="S7" i="16"/>
  <c r="T7" i="16"/>
  <c r="U7" i="16"/>
  <c r="V7" i="16"/>
  <c r="W7" i="16"/>
  <c r="X7" i="16"/>
  <c r="Y7" i="16"/>
  <c r="AE7" i="16"/>
  <c r="AF7" i="16"/>
  <c r="AG7" i="16"/>
  <c r="AH7" i="16"/>
  <c r="A8" i="16"/>
  <c r="B8" i="16"/>
  <c r="C8" i="16"/>
  <c r="D8" i="16"/>
  <c r="F8" i="16"/>
  <c r="P8" i="16"/>
  <c r="Q8" i="16"/>
  <c r="R8" i="16"/>
  <c r="S8" i="16"/>
  <c r="T8" i="16"/>
  <c r="U8" i="16"/>
  <c r="V8" i="16"/>
  <c r="W8" i="16"/>
  <c r="X8" i="16"/>
  <c r="Y8" i="16"/>
  <c r="Z8" i="16"/>
  <c r="AE8" i="16"/>
  <c r="AF8" i="16"/>
  <c r="AG8" i="16"/>
  <c r="AH8" i="16"/>
  <c r="A9" i="16"/>
  <c r="B9" i="16"/>
  <c r="C9" i="16"/>
  <c r="D9" i="16"/>
  <c r="F9" i="16"/>
  <c r="P9" i="16"/>
  <c r="Q9" i="16"/>
  <c r="R9" i="16"/>
  <c r="S9" i="16"/>
  <c r="T9" i="16"/>
  <c r="U9" i="16"/>
  <c r="V9" i="16"/>
  <c r="X9" i="16"/>
  <c r="Y9" i="16"/>
  <c r="Z9" i="16"/>
  <c r="AE9" i="16"/>
  <c r="AF9" i="16"/>
  <c r="AG9" i="16"/>
  <c r="AH9" i="16"/>
  <c r="A10" i="16"/>
  <c r="B10" i="16"/>
  <c r="C10" i="16"/>
  <c r="D10" i="16"/>
  <c r="F10" i="16"/>
  <c r="P10" i="16"/>
  <c r="Q10" i="16"/>
  <c r="R10" i="16"/>
  <c r="S10" i="16"/>
  <c r="T10" i="16"/>
  <c r="U10" i="16"/>
  <c r="V10" i="16"/>
  <c r="X10" i="16"/>
  <c r="Y10" i="16"/>
  <c r="Z10" i="16"/>
  <c r="AE10" i="16"/>
  <c r="AF10" i="16"/>
  <c r="AG10" i="16"/>
  <c r="AH10" i="16"/>
  <c r="A11" i="16"/>
  <c r="B11" i="16"/>
  <c r="C11" i="16"/>
  <c r="D11" i="16"/>
  <c r="P11" i="16"/>
  <c r="Q11" i="16"/>
  <c r="R11" i="16"/>
  <c r="S11" i="16"/>
  <c r="T11" i="16"/>
  <c r="U11" i="16"/>
  <c r="V11" i="16"/>
  <c r="X11" i="16"/>
  <c r="Y11" i="16"/>
  <c r="Z11" i="16"/>
  <c r="AE11" i="16"/>
  <c r="AF11" i="16"/>
  <c r="AG11" i="16"/>
  <c r="AH11" i="16"/>
  <c r="A12" i="16"/>
  <c r="B12" i="16"/>
  <c r="C12" i="16"/>
  <c r="D12" i="16"/>
  <c r="F12" i="16"/>
  <c r="Z12" i="16"/>
  <c r="AC12" i="16"/>
  <c r="P12" i="16"/>
  <c r="Q12" i="16"/>
  <c r="R12" i="16"/>
  <c r="S12" i="16"/>
  <c r="T12" i="16"/>
  <c r="U12" i="16"/>
  <c r="V12" i="16"/>
  <c r="W12" i="16"/>
  <c r="X12" i="16"/>
  <c r="Y12" i="16"/>
  <c r="AE12" i="16"/>
  <c r="AF12" i="16"/>
  <c r="AG12" i="16"/>
  <c r="AH12" i="16"/>
  <c r="A13" i="16"/>
  <c r="B13" i="16"/>
  <c r="C13" i="16"/>
  <c r="D13" i="16"/>
  <c r="P13" i="16"/>
  <c r="Q13" i="16"/>
  <c r="R13" i="16"/>
  <c r="S13" i="16"/>
  <c r="T13" i="16"/>
  <c r="U13" i="16"/>
  <c r="V13" i="16"/>
  <c r="W13" i="16"/>
  <c r="X13" i="16"/>
  <c r="Y13" i="16"/>
  <c r="Z13" i="16"/>
  <c r="AE13" i="16"/>
  <c r="AF13" i="16"/>
  <c r="AG13" i="16"/>
  <c r="AH13" i="16"/>
  <c r="A14" i="16"/>
  <c r="B14" i="16"/>
  <c r="C14" i="16"/>
  <c r="D14" i="16"/>
  <c r="P14" i="16"/>
  <c r="Q14" i="16"/>
  <c r="R14" i="16"/>
  <c r="S14" i="16"/>
  <c r="T14" i="16"/>
  <c r="U14" i="16"/>
  <c r="V14" i="16"/>
  <c r="W14" i="16"/>
  <c r="X14" i="16"/>
  <c r="Y14" i="16"/>
  <c r="Z14" i="16"/>
  <c r="AE14" i="16"/>
  <c r="AF14" i="16"/>
  <c r="AG14" i="16"/>
  <c r="AH14" i="16"/>
  <c r="A15" i="16"/>
  <c r="B15" i="16"/>
  <c r="C15" i="16"/>
  <c r="D15" i="16"/>
  <c r="P15" i="16"/>
  <c r="Q15" i="16"/>
  <c r="R15" i="16"/>
  <c r="T15" i="16"/>
  <c r="U15" i="16"/>
  <c r="V15" i="16"/>
  <c r="X15" i="16"/>
  <c r="Y15" i="16"/>
  <c r="Z15" i="16"/>
  <c r="AE15" i="16"/>
  <c r="AF15" i="16"/>
  <c r="AG15" i="16"/>
  <c r="AH15" i="16"/>
  <c r="A16" i="16"/>
  <c r="B16" i="16"/>
  <c r="C16" i="16"/>
  <c r="D16" i="16"/>
  <c r="F16" i="16"/>
  <c r="P16" i="16"/>
  <c r="Q16" i="16"/>
  <c r="R16" i="16"/>
  <c r="S16" i="16"/>
  <c r="T16" i="16"/>
  <c r="U16" i="16"/>
  <c r="V16" i="16"/>
  <c r="X16" i="16"/>
  <c r="Y16" i="16"/>
  <c r="Z16" i="16"/>
  <c r="AE16" i="16"/>
  <c r="AF16" i="16"/>
  <c r="AG16" i="16"/>
  <c r="AH16" i="16"/>
  <c r="A17" i="16"/>
  <c r="B17" i="16"/>
  <c r="C17" i="16"/>
  <c r="D17" i="16"/>
  <c r="F17" i="16"/>
  <c r="P17" i="16"/>
  <c r="Q17" i="16"/>
  <c r="R17" i="16"/>
  <c r="T17" i="16"/>
  <c r="U17" i="16"/>
  <c r="V17" i="16"/>
  <c r="X17" i="16"/>
  <c r="Y17" i="16"/>
  <c r="Z17" i="16"/>
  <c r="AE17" i="16"/>
  <c r="AF17" i="16"/>
  <c r="AG17" i="16"/>
  <c r="AH17" i="16"/>
  <c r="A18" i="16"/>
  <c r="B18" i="16"/>
  <c r="C18" i="16"/>
  <c r="D18" i="16"/>
  <c r="F18" i="16"/>
  <c r="P18" i="16"/>
  <c r="Q18" i="16"/>
  <c r="R18" i="16"/>
  <c r="T18" i="16"/>
  <c r="U18" i="16"/>
  <c r="V18" i="16"/>
  <c r="X18" i="16"/>
  <c r="Y18" i="16"/>
  <c r="Z18" i="16"/>
  <c r="AE18" i="16"/>
  <c r="AF18" i="16"/>
  <c r="AG18" i="16"/>
  <c r="AH18" i="16"/>
  <c r="A19" i="16"/>
  <c r="B19" i="16"/>
  <c r="C19" i="16"/>
  <c r="D19" i="16"/>
  <c r="P19" i="16"/>
  <c r="Q19" i="16"/>
  <c r="R19" i="16"/>
  <c r="T19" i="16"/>
  <c r="U19" i="16"/>
  <c r="V19" i="16"/>
  <c r="W19" i="16"/>
  <c r="X19" i="16"/>
  <c r="Y19" i="16"/>
  <c r="Z19" i="16"/>
  <c r="AE19" i="16"/>
  <c r="AF19" i="16"/>
  <c r="AG19" i="16"/>
  <c r="AH19" i="16"/>
  <c r="A20" i="16"/>
  <c r="B20" i="16"/>
  <c r="C20" i="16"/>
  <c r="D20" i="16"/>
  <c r="P20" i="16"/>
  <c r="Q20" i="16"/>
  <c r="R20" i="16"/>
  <c r="S20" i="16"/>
  <c r="T20" i="16"/>
  <c r="U20" i="16"/>
  <c r="V20" i="16"/>
  <c r="X20" i="16"/>
  <c r="Y20" i="16"/>
  <c r="Z20" i="16"/>
  <c r="AE20" i="16"/>
  <c r="AF20" i="16"/>
  <c r="AG20" i="16"/>
  <c r="AH20" i="16"/>
  <c r="A21" i="16"/>
  <c r="B21" i="16"/>
  <c r="C21" i="16"/>
  <c r="D21" i="16"/>
  <c r="P21" i="16"/>
  <c r="Q21" i="16"/>
  <c r="R21" i="16"/>
  <c r="S21" i="16"/>
  <c r="T21" i="16"/>
  <c r="U21" i="16"/>
  <c r="V21" i="16"/>
  <c r="X21" i="16"/>
  <c r="Y21" i="16"/>
  <c r="Z21" i="16"/>
  <c r="AE21" i="16"/>
  <c r="AF21" i="16"/>
  <c r="AG21" i="16"/>
  <c r="AH21" i="16"/>
  <c r="A22" i="16"/>
  <c r="B22" i="16"/>
  <c r="C22" i="16"/>
  <c r="D22" i="16"/>
  <c r="F22" i="16"/>
  <c r="P22" i="16"/>
  <c r="Q22" i="16"/>
  <c r="R22" i="16"/>
  <c r="S22" i="16"/>
  <c r="T22" i="16"/>
  <c r="U22" i="16"/>
  <c r="V22" i="16"/>
  <c r="X22" i="16"/>
  <c r="Y22" i="16"/>
  <c r="Z22" i="16"/>
  <c r="AE22" i="16"/>
  <c r="AF22" i="16"/>
  <c r="AG22" i="16"/>
  <c r="AH22" i="16"/>
  <c r="A23" i="16"/>
  <c r="B23" i="16"/>
  <c r="C23" i="16"/>
  <c r="D23" i="16"/>
  <c r="F23" i="16"/>
  <c r="P23" i="16"/>
  <c r="Q23" i="16"/>
  <c r="R23" i="16"/>
  <c r="T23" i="16"/>
  <c r="U23" i="16"/>
  <c r="V23" i="16"/>
  <c r="W23" i="16"/>
  <c r="X23" i="16"/>
  <c r="Y23" i="16"/>
  <c r="Z23" i="16"/>
  <c r="AE23" i="16"/>
  <c r="AF23" i="16"/>
  <c r="AG23" i="16"/>
  <c r="AH23" i="16"/>
  <c r="A24" i="16"/>
  <c r="B24" i="16"/>
  <c r="C24" i="16"/>
  <c r="D24" i="16"/>
  <c r="F24" i="16"/>
  <c r="P24" i="16"/>
  <c r="Q24" i="16"/>
  <c r="R24" i="16"/>
  <c r="S24" i="16"/>
  <c r="T24" i="16"/>
  <c r="U24" i="16"/>
  <c r="V24" i="16"/>
  <c r="W24" i="16"/>
  <c r="X24" i="16"/>
  <c r="Y24" i="16"/>
  <c r="Z24" i="16"/>
  <c r="AE24" i="16"/>
  <c r="AF24" i="16"/>
  <c r="AG24" i="16"/>
  <c r="AH24" i="16"/>
  <c r="A25" i="16"/>
  <c r="B25" i="16"/>
  <c r="C25" i="16"/>
  <c r="D25" i="16"/>
  <c r="P25" i="16"/>
  <c r="Q25" i="16"/>
  <c r="R25" i="16"/>
  <c r="S25" i="16"/>
  <c r="T25" i="16"/>
  <c r="U25" i="16"/>
  <c r="V25" i="16"/>
  <c r="X25" i="16"/>
  <c r="Y25" i="16"/>
  <c r="Z25" i="16"/>
  <c r="AE25" i="16"/>
  <c r="AF25" i="16"/>
  <c r="AG25" i="16"/>
  <c r="AH25" i="16"/>
  <c r="A26" i="16"/>
  <c r="B26" i="16"/>
  <c r="C26" i="16"/>
  <c r="D26" i="16"/>
  <c r="F26" i="16"/>
  <c r="P26" i="16"/>
  <c r="Q26" i="16"/>
  <c r="R26" i="16"/>
  <c r="T26" i="16"/>
  <c r="U26" i="16"/>
  <c r="V26" i="16"/>
  <c r="W26" i="16"/>
  <c r="X26" i="16"/>
  <c r="Y26" i="16"/>
  <c r="Z26" i="16"/>
  <c r="AE26" i="16"/>
  <c r="AF26" i="16"/>
  <c r="AG26" i="16"/>
  <c r="AH26" i="16"/>
  <c r="A27" i="16"/>
  <c r="B27" i="16"/>
  <c r="C27" i="16"/>
  <c r="D27" i="16"/>
  <c r="P27" i="16"/>
  <c r="Q27" i="16"/>
  <c r="R27" i="16"/>
  <c r="S27" i="16"/>
  <c r="T27" i="16"/>
  <c r="U27" i="16"/>
  <c r="V27" i="16"/>
  <c r="X27" i="16"/>
  <c r="Y27" i="16"/>
  <c r="Z27" i="16"/>
  <c r="AE27" i="16"/>
  <c r="AF27" i="16"/>
  <c r="AG27" i="16"/>
  <c r="AH27" i="16"/>
  <c r="A28" i="16"/>
  <c r="B28" i="16"/>
  <c r="C28" i="16"/>
  <c r="D28" i="16"/>
  <c r="F28" i="16"/>
  <c r="P28" i="16"/>
  <c r="Q28" i="16"/>
  <c r="R28" i="16"/>
  <c r="S28" i="16"/>
  <c r="T28" i="16"/>
  <c r="U28" i="16"/>
  <c r="V28" i="16"/>
  <c r="W28" i="16"/>
  <c r="X28" i="16"/>
  <c r="Y28" i="16"/>
  <c r="Z28" i="16"/>
  <c r="AE28" i="16"/>
  <c r="AF28" i="16"/>
  <c r="AG28" i="16"/>
  <c r="AH28" i="16"/>
  <c r="A29" i="16"/>
  <c r="B29" i="16"/>
  <c r="C29" i="16"/>
  <c r="D29" i="16"/>
  <c r="P29" i="16"/>
  <c r="Q29" i="16"/>
  <c r="R29" i="16"/>
  <c r="T29" i="16"/>
  <c r="U29" i="16"/>
  <c r="V29" i="16"/>
  <c r="X29" i="16"/>
  <c r="Y29" i="16"/>
  <c r="Z29" i="16"/>
  <c r="AE29" i="16"/>
  <c r="AF29" i="16"/>
  <c r="AG29" i="16"/>
  <c r="AH29" i="16"/>
  <c r="A30" i="16"/>
  <c r="B30" i="16"/>
  <c r="C30" i="16"/>
  <c r="D30" i="16"/>
  <c r="F30" i="16"/>
  <c r="P30" i="16"/>
  <c r="Q30" i="16"/>
  <c r="R30" i="16"/>
  <c r="T30" i="16"/>
  <c r="U30" i="16"/>
  <c r="V30" i="16"/>
  <c r="W30" i="16"/>
  <c r="X30" i="16"/>
  <c r="Y30" i="16"/>
  <c r="Z30" i="16"/>
  <c r="AE30" i="16"/>
  <c r="AF30" i="16"/>
  <c r="AG30" i="16"/>
  <c r="AH30" i="16"/>
  <c r="A31" i="16"/>
  <c r="B31" i="16"/>
  <c r="C31" i="16"/>
  <c r="D31" i="16"/>
  <c r="P31" i="16"/>
  <c r="Q31" i="16"/>
  <c r="R31" i="16"/>
  <c r="S31" i="16"/>
  <c r="T31" i="16"/>
  <c r="U31" i="16"/>
  <c r="V31" i="16"/>
  <c r="W31" i="16"/>
  <c r="X31" i="16"/>
  <c r="Y31" i="16"/>
  <c r="Z31" i="16"/>
  <c r="AE31" i="16"/>
  <c r="AF31" i="16"/>
  <c r="AG31" i="16"/>
  <c r="AH31" i="16"/>
  <c r="A32" i="16"/>
  <c r="B32" i="16"/>
  <c r="C32" i="16"/>
  <c r="D32" i="16"/>
  <c r="F32" i="16"/>
  <c r="P32" i="16"/>
  <c r="Q32" i="16"/>
  <c r="R32" i="16"/>
  <c r="S32" i="16"/>
  <c r="T32" i="16"/>
  <c r="U32" i="16"/>
  <c r="V32" i="16"/>
  <c r="W32" i="16"/>
  <c r="X32" i="16"/>
  <c r="Y32" i="16"/>
  <c r="Z32" i="16"/>
  <c r="AE32" i="16"/>
  <c r="AF32" i="16"/>
  <c r="AG32" i="16"/>
  <c r="AH32" i="16"/>
  <c r="A33" i="16"/>
  <c r="B33" i="16"/>
  <c r="C33" i="16"/>
  <c r="D33" i="16"/>
  <c r="F33" i="16"/>
  <c r="P33" i="16"/>
  <c r="Q33" i="16"/>
  <c r="R33" i="16"/>
  <c r="S33" i="16"/>
  <c r="T33" i="16"/>
  <c r="U33" i="16"/>
  <c r="V33" i="16"/>
  <c r="W33" i="16"/>
  <c r="X33" i="16"/>
  <c r="Y33" i="16"/>
  <c r="Z33" i="16"/>
  <c r="AE33" i="16"/>
  <c r="AF33" i="16"/>
  <c r="AG33" i="16"/>
  <c r="AH33" i="16"/>
  <c r="A34" i="16"/>
  <c r="B34" i="16"/>
  <c r="C34" i="16"/>
  <c r="D34" i="16"/>
  <c r="P34" i="16"/>
  <c r="Q34" i="16"/>
  <c r="R34" i="16"/>
  <c r="T34" i="16"/>
  <c r="U34" i="16"/>
  <c r="V34" i="16"/>
  <c r="W34" i="16"/>
  <c r="X34" i="16"/>
  <c r="Y34" i="16"/>
  <c r="Z34" i="16"/>
  <c r="AE34" i="16"/>
  <c r="AF34" i="16"/>
  <c r="AG34" i="16"/>
  <c r="AH34" i="16"/>
  <c r="A35" i="16"/>
  <c r="B35" i="16"/>
  <c r="C35" i="16"/>
  <c r="D35" i="16"/>
  <c r="F35" i="16"/>
  <c r="P35" i="16"/>
  <c r="Q35" i="16"/>
  <c r="R35" i="16"/>
  <c r="S35" i="16"/>
  <c r="T35" i="16"/>
  <c r="U35" i="16"/>
  <c r="V35" i="16"/>
  <c r="W35" i="16"/>
  <c r="X35" i="16"/>
  <c r="Y35" i="16"/>
  <c r="Z35" i="16"/>
  <c r="AE35" i="16"/>
  <c r="AF35" i="16"/>
  <c r="AG35" i="16"/>
  <c r="AH35" i="16"/>
  <c r="A36" i="16"/>
  <c r="B36" i="16"/>
  <c r="C36" i="16"/>
  <c r="D36" i="16"/>
  <c r="F36" i="16"/>
  <c r="P36" i="16"/>
  <c r="Q36" i="16"/>
  <c r="R36" i="16"/>
  <c r="S36" i="16"/>
  <c r="T36" i="16"/>
  <c r="U36" i="16"/>
  <c r="V36" i="16"/>
  <c r="W36" i="16"/>
  <c r="X36" i="16"/>
  <c r="Y36" i="16"/>
  <c r="Z36" i="16"/>
  <c r="AE36" i="16"/>
  <c r="AF36" i="16"/>
  <c r="AG36" i="16"/>
  <c r="AH36" i="16"/>
  <c r="A37" i="16"/>
  <c r="B37" i="16"/>
  <c r="C37" i="16"/>
  <c r="D37" i="16"/>
  <c r="P37" i="16"/>
  <c r="Q37" i="16"/>
  <c r="R37" i="16"/>
  <c r="S37" i="16"/>
  <c r="T37" i="16"/>
  <c r="U37" i="16"/>
  <c r="V37" i="16"/>
  <c r="W37" i="16"/>
  <c r="X37" i="16"/>
  <c r="Y37" i="16"/>
  <c r="Z37" i="16"/>
  <c r="AE37" i="16"/>
  <c r="AF37" i="16"/>
  <c r="AG37" i="16"/>
  <c r="AH37" i="16"/>
  <c r="A38" i="16"/>
  <c r="B38" i="16"/>
  <c r="C38" i="16"/>
  <c r="D38" i="16"/>
  <c r="F38" i="16"/>
  <c r="P38" i="16"/>
  <c r="Q38" i="16"/>
  <c r="R38" i="16"/>
  <c r="T38" i="16"/>
  <c r="U38" i="16"/>
  <c r="V38" i="16"/>
  <c r="X38" i="16"/>
  <c r="Y38" i="16"/>
  <c r="Z38" i="16"/>
  <c r="AE38" i="16"/>
  <c r="AF38" i="16"/>
  <c r="AG38" i="16"/>
  <c r="AH38" i="16"/>
  <c r="A39" i="16"/>
  <c r="B39" i="16"/>
  <c r="C39" i="16"/>
  <c r="D39" i="16"/>
  <c r="F39" i="16"/>
  <c r="Z39" i="16"/>
  <c r="AC39" i="16"/>
  <c r="P39" i="16"/>
  <c r="Q39" i="16"/>
  <c r="R39" i="16"/>
  <c r="S39" i="16"/>
  <c r="T39" i="16"/>
  <c r="U39" i="16"/>
  <c r="V39" i="16"/>
  <c r="X39" i="16"/>
  <c r="Y39" i="16"/>
  <c r="AE39" i="16"/>
  <c r="AF39" i="16"/>
  <c r="AG39" i="16"/>
  <c r="AH39" i="16"/>
  <c r="A40" i="16"/>
  <c r="B40" i="16"/>
  <c r="C40" i="16"/>
  <c r="D40" i="16"/>
  <c r="F40" i="16"/>
  <c r="P40" i="16"/>
  <c r="Q40" i="16"/>
  <c r="R40" i="16"/>
  <c r="S40" i="16"/>
  <c r="T40" i="16"/>
  <c r="U40" i="16"/>
  <c r="V40" i="16"/>
  <c r="X40" i="16"/>
  <c r="Y40" i="16"/>
  <c r="Z40" i="16"/>
  <c r="AE40" i="16"/>
  <c r="AF40" i="16"/>
  <c r="AG40" i="16"/>
  <c r="AH40" i="16"/>
  <c r="A41" i="16"/>
  <c r="B41" i="16"/>
  <c r="C41" i="16"/>
  <c r="D41" i="16"/>
  <c r="P41" i="16"/>
  <c r="Q41" i="16"/>
  <c r="R41" i="16"/>
  <c r="T41" i="16"/>
  <c r="U41" i="16"/>
  <c r="V41" i="16"/>
  <c r="W41" i="16"/>
  <c r="X41" i="16"/>
  <c r="Y41" i="16"/>
  <c r="Z41" i="16"/>
  <c r="AE41" i="16"/>
  <c r="AF41" i="16"/>
  <c r="AG41" i="16"/>
  <c r="AH41" i="16"/>
  <c r="A42" i="16"/>
  <c r="B42" i="16"/>
  <c r="C42" i="16"/>
  <c r="D42" i="16"/>
  <c r="P42" i="16"/>
  <c r="Q42" i="16"/>
  <c r="R42" i="16"/>
  <c r="T42" i="16"/>
  <c r="U42" i="16"/>
  <c r="V42" i="16"/>
  <c r="W42" i="16"/>
  <c r="X42" i="16"/>
  <c r="Y42" i="16"/>
  <c r="Z42" i="16"/>
  <c r="AE42" i="16"/>
  <c r="AF42" i="16"/>
  <c r="AG42" i="16"/>
  <c r="AH42" i="16"/>
  <c r="A43" i="16"/>
  <c r="B43" i="16"/>
  <c r="C43" i="16"/>
  <c r="D43" i="16"/>
  <c r="P43" i="16"/>
  <c r="Q43" i="16"/>
  <c r="R43" i="16"/>
  <c r="T43" i="16"/>
  <c r="U43" i="16"/>
  <c r="V43" i="16"/>
  <c r="X43" i="16"/>
  <c r="Y43" i="16"/>
  <c r="Z43" i="16"/>
  <c r="AE43" i="16"/>
  <c r="AF43" i="16"/>
  <c r="AG43" i="16"/>
  <c r="AH43" i="16"/>
  <c r="A44" i="16"/>
  <c r="B44" i="16"/>
  <c r="C44" i="16"/>
  <c r="D44" i="16"/>
  <c r="F44" i="16"/>
  <c r="P44" i="16"/>
  <c r="Q44" i="16"/>
  <c r="R44" i="16"/>
  <c r="S44" i="16"/>
  <c r="T44" i="16"/>
  <c r="U44" i="16"/>
  <c r="V44" i="16"/>
  <c r="X44" i="16"/>
  <c r="Y44" i="16"/>
  <c r="Z44" i="16"/>
  <c r="AE44" i="16"/>
  <c r="AF44" i="16"/>
  <c r="AG44" i="16"/>
  <c r="AH44" i="16"/>
  <c r="A45" i="16"/>
  <c r="B45" i="16"/>
  <c r="C45" i="16"/>
  <c r="D45" i="16"/>
  <c r="P45" i="16"/>
  <c r="Q45" i="16"/>
  <c r="R45" i="16"/>
  <c r="S45" i="16"/>
  <c r="T45" i="16"/>
  <c r="U45" i="16"/>
  <c r="V45" i="16"/>
  <c r="W45" i="16"/>
  <c r="X45" i="16"/>
  <c r="Y45" i="16"/>
  <c r="Z45" i="16"/>
  <c r="AE45" i="16"/>
  <c r="AF45" i="16"/>
  <c r="AG45" i="16"/>
  <c r="AH45" i="16"/>
  <c r="A46" i="16"/>
  <c r="B46" i="16"/>
  <c r="C46" i="16"/>
  <c r="D46" i="16"/>
  <c r="F46" i="16"/>
  <c r="Z46" i="16"/>
  <c r="AC46" i="16"/>
  <c r="P46" i="16"/>
  <c r="Q46" i="16"/>
  <c r="R46" i="16"/>
  <c r="S46" i="16"/>
  <c r="T46" i="16"/>
  <c r="U46" i="16"/>
  <c r="V46" i="16"/>
  <c r="W46" i="16"/>
  <c r="X46" i="16"/>
  <c r="Y46" i="16"/>
  <c r="AE46" i="16"/>
  <c r="AF46" i="16"/>
  <c r="AG46" i="16"/>
  <c r="AH46" i="16"/>
  <c r="A47" i="16"/>
  <c r="B47" i="16"/>
  <c r="C47" i="16"/>
  <c r="D47" i="16"/>
  <c r="P47" i="16"/>
  <c r="Q47" i="16"/>
  <c r="R47" i="16"/>
  <c r="S47" i="16"/>
  <c r="T47" i="16"/>
  <c r="U47" i="16"/>
  <c r="V47" i="16"/>
  <c r="W47" i="16"/>
  <c r="X47" i="16"/>
  <c r="Y47" i="16"/>
  <c r="Z47" i="16"/>
  <c r="AE47" i="16"/>
  <c r="AF47" i="16"/>
  <c r="AG47" i="16"/>
  <c r="AH47" i="16"/>
  <c r="A48" i="16"/>
  <c r="B48" i="16"/>
  <c r="C48" i="16"/>
  <c r="D48" i="16"/>
  <c r="P48" i="16"/>
  <c r="Q48" i="16"/>
  <c r="R48" i="16"/>
  <c r="S48" i="16"/>
  <c r="T48" i="16"/>
  <c r="U48" i="16"/>
  <c r="V48" i="16"/>
  <c r="W48" i="16"/>
  <c r="X48" i="16"/>
  <c r="Y48" i="16"/>
  <c r="Z48" i="16"/>
  <c r="AE48" i="16"/>
  <c r="AF48" i="16"/>
  <c r="AG48" i="16"/>
  <c r="AH48" i="16"/>
  <c r="A49" i="16"/>
  <c r="B49" i="16"/>
  <c r="C49" i="16"/>
  <c r="D49" i="16"/>
  <c r="F49" i="16"/>
  <c r="P49" i="16"/>
  <c r="Q49" i="16"/>
  <c r="R49" i="16"/>
  <c r="S49" i="16"/>
  <c r="T49" i="16"/>
  <c r="U49" i="16"/>
  <c r="V49" i="16"/>
  <c r="W49" i="16"/>
  <c r="X49" i="16"/>
  <c r="Y49" i="16"/>
  <c r="Z49" i="16"/>
  <c r="AE49" i="16"/>
  <c r="AF49" i="16"/>
  <c r="AG49" i="16"/>
  <c r="AH49" i="16"/>
  <c r="A50" i="16"/>
  <c r="B50" i="16"/>
  <c r="C50" i="16"/>
  <c r="D50" i="16"/>
  <c r="F50" i="16"/>
  <c r="P50" i="16"/>
  <c r="Q50" i="16"/>
  <c r="R50" i="16"/>
  <c r="S50" i="16"/>
  <c r="T50" i="16"/>
  <c r="U50" i="16"/>
  <c r="V50" i="16"/>
  <c r="W50" i="16"/>
  <c r="X50" i="16"/>
  <c r="Y50" i="16"/>
  <c r="Z50" i="16"/>
  <c r="AE50" i="16"/>
  <c r="AF50" i="16"/>
  <c r="AG50" i="16"/>
  <c r="AH50" i="16"/>
  <c r="A51" i="16"/>
  <c r="B51" i="16"/>
  <c r="C51" i="16"/>
  <c r="D51" i="16"/>
  <c r="P51" i="16"/>
  <c r="Q51" i="16"/>
  <c r="R51" i="16"/>
  <c r="S51" i="16"/>
  <c r="T51" i="16"/>
  <c r="U51" i="16"/>
  <c r="V51" i="16"/>
  <c r="X51" i="16"/>
  <c r="Y51" i="16"/>
  <c r="Z51" i="16"/>
  <c r="AE51" i="16"/>
  <c r="AF51" i="16"/>
  <c r="AG51" i="16"/>
  <c r="AH51" i="16"/>
  <c r="A52" i="16"/>
  <c r="B52" i="16"/>
  <c r="C52" i="16"/>
  <c r="D52" i="16"/>
  <c r="P52" i="16"/>
  <c r="Q52" i="16"/>
  <c r="R52" i="16"/>
  <c r="T52" i="16"/>
  <c r="U52" i="16"/>
  <c r="V52" i="16"/>
  <c r="W52" i="16"/>
  <c r="X52" i="16"/>
  <c r="Y52" i="16"/>
  <c r="Z52" i="16"/>
  <c r="AE52" i="16"/>
  <c r="AF52" i="16"/>
  <c r="AG52" i="16"/>
  <c r="AH52" i="16"/>
  <c r="A53" i="16"/>
  <c r="B53" i="16"/>
  <c r="C53" i="16"/>
  <c r="D53" i="16"/>
  <c r="F53" i="16"/>
  <c r="P53" i="16"/>
  <c r="Q53" i="16"/>
  <c r="R53" i="16"/>
  <c r="S53" i="16"/>
  <c r="T53" i="16"/>
  <c r="U53" i="16"/>
  <c r="V53" i="16"/>
  <c r="X53" i="16"/>
  <c r="Y53" i="16"/>
  <c r="Z53" i="16"/>
  <c r="AE53" i="16"/>
  <c r="AF53" i="16"/>
  <c r="AG53" i="16"/>
  <c r="AH53" i="16"/>
  <c r="A54" i="16"/>
  <c r="B54" i="16"/>
  <c r="C54" i="16"/>
  <c r="D54" i="16"/>
  <c r="P54" i="16"/>
  <c r="Q54" i="16"/>
  <c r="R54" i="16"/>
  <c r="T54" i="16"/>
  <c r="U54" i="16"/>
  <c r="V54" i="16"/>
  <c r="W54" i="16"/>
  <c r="X54" i="16"/>
  <c r="Y54" i="16"/>
  <c r="Z54" i="16"/>
  <c r="AE54" i="16"/>
  <c r="AF54" i="16"/>
  <c r="AG54" i="16"/>
  <c r="AH54" i="16"/>
  <c r="A55" i="16"/>
  <c r="B55" i="16"/>
  <c r="C55" i="16"/>
  <c r="D55" i="16"/>
  <c r="F55" i="16"/>
  <c r="Z55" i="16"/>
  <c r="AC55" i="16"/>
  <c r="P55" i="16"/>
  <c r="Q55" i="16"/>
  <c r="R55" i="16"/>
  <c r="T55" i="16"/>
  <c r="U55" i="16"/>
  <c r="V55" i="16"/>
  <c r="W55" i="16"/>
  <c r="X55" i="16"/>
  <c r="Y55" i="16"/>
  <c r="AE55" i="16"/>
  <c r="AF55" i="16"/>
  <c r="AG55" i="16"/>
  <c r="AH55" i="16"/>
  <c r="A56" i="16"/>
  <c r="B56" i="16"/>
  <c r="C56" i="16"/>
  <c r="D56" i="16"/>
  <c r="P56" i="16"/>
  <c r="Q56" i="16"/>
  <c r="R56" i="16"/>
  <c r="S56" i="16"/>
  <c r="T56" i="16"/>
  <c r="U56" i="16"/>
  <c r="V56" i="16"/>
  <c r="W56" i="16"/>
  <c r="X56" i="16"/>
  <c r="Y56" i="16"/>
  <c r="Z56" i="16"/>
  <c r="AE56" i="16"/>
  <c r="AF56" i="16"/>
  <c r="AG56" i="16"/>
  <c r="AH56" i="16"/>
  <c r="A57" i="16"/>
  <c r="B57" i="16"/>
  <c r="C57" i="16"/>
  <c r="D57" i="16"/>
  <c r="P57" i="16"/>
  <c r="Q57" i="16"/>
  <c r="R57" i="16"/>
  <c r="S57" i="16"/>
  <c r="T57" i="16"/>
  <c r="U57" i="16"/>
  <c r="V57" i="16"/>
  <c r="X57" i="16"/>
  <c r="Y57" i="16"/>
  <c r="Z57" i="16"/>
  <c r="AE57" i="16"/>
  <c r="AF57" i="16"/>
  <c r="AG57" i="16"/>
  <c r="AH57" i="16"/>
  <c r="A58" i="16"/>
  <c r="B58" i="16"/>
  <c r="C58" i="16"/>
  <c r="D58" i="16"/>
  <c r="P58" i="16"/>
  <c r="Q58" i="16"/>
  <c r="R58" i="16"/>
  <c r="S58" i="16"/>
  <c r="T58" i="16"/>
  <c r="U58" i="16"/>
  <c r="V58" i="16"/>
  <c r="W58" i="16"/>
  <c r="X58" i="16"/>
  <c r="Y58" i="16"/>
  <c r="Z58" i="16"/>
  <c r="AE58" i="16"/>
  <c r="AF58" i="16"/>
  <c r="AG58" i="16"/>
  <c r="AH58" i="16"/>
  <c r="A59" i="16"/>
  <c r="B59" i="16"/>
  <c r="C59" i="16"/>
  <c r="D59" i="16"/>
  <c r="F59" i="16"/>
  <c r="Z59" i="16"/>
  <c r="AC59" i="16"/>
  <c r="P59" i="16"/>
  <c r="Q59" i="16"/>
  <c r="R59" i="16"/>
  <c r="S59" i="16"/>
  <c r="T59" i="16"/>
  <c r="U59" i="16"/>
  <c r="V59" i="16"/>
  <c r="W59" i="16"/>
  <c r="X59" i="16"/>
  <c r="Y59" i="16"/>
  <c r="AE59" i="16"/>
  <c r="AF59" i="16"/>
  <c r="AG59" i="16"/>
  <c r="AH59" i="16"/>
  <c r="A60" i="16"/>
  <c r="B60" i="16"/>
  <c r="C60" i="16"/>
  <c r="D60" i="16"/>
  <c r="P60" i="16"/>
  <c r="Q60" i="16"/>
  <c r="R60" i="16"/>
  <c r="T60" i="16"/>
  <c r="U60" i="16"/>
  <c r="V60" i="16"/>
  <c r="W60" i="16"/>
  <c r="X60" i="16"/>
  <c r="Y60" i="16"/>
  <c r="Z60" i="16"/>
  <c r="AE60" i="16"/>
  <c r="AF60" i="16"/>
  <c r="AG60" i="16"/>
  <c r="AH60" i="16"/>
  <c r="A61" i="16"/>
  <c r="B61" i="16"/>
  <c r="C61" i="16"/>
  <c r="D61" i="16"/>
  <c r="P61" i="16"/>
  <c r="Q61" i="16"/>
  <c r="R61" i="16"/>
  <c r="S61" i="16"/>
  <c r="T61" i="16"/>
  <c r="U61" i="16"/>
  <c r="V61" i="16"/>
  <c r="X61" i="16"/>
  <c r="Y61" i="16"/>
  <c r="Z61" i="16"/>
  <c r="AE61" i="16"/>
  <c r="AF61" i="16"/>
  <c r="AG61" i="16"/>
  <c r="AH61" i="16"/>
  <c r="A62" i="16"/>
  <c r="B62" i="16"/>
  <c r="C62" i="16"/>
  <c r="D62" i="16"/>
  <c r="P62" i="16"/>
  <c r="Q62" i="16"/>
  <c r="R62" i="16"/>
  <c r="S62" i="16"/>
  <c r="T62" i="16"/>
  <c r="U62" i="16"/>
  <c r="V62" i="16"/>
  <c r="W62" i="16"/>
  <c r="X62" i="16"/>
  <c r="Y62" i="16"/>
  <c r="Z62" i="16"/>
  <c r="AE62" i="16"/>
  <c r="AF62" i="16"/>
  <c r="AG62" i="16"/>
  <c r="AH62" i="16"/>
  <c r="A63" i="16"/>
  <c r="B63" i="16"/>
  <c r="C63" i="16"/>
  <c r="D63" i="16"/>
  <c r="F63" i="16"/>
  <c r="P63" i="16"/>
  <c r="Q63" i="16"/>
  <c r="R63" i="16"/>
  <c r="T63" i="16"/>
  <c r="U63" i="16"/>
  <c r="V63" i="16"/>
  <c r="W63" i="16"/>
  <c r="X63" i="16"/>
  <c r="Y63" i="16"/>
  <c r="Z63" i="16"/>
  <c r="AE63" i="16"/>
  <c r="AF63" i="16"/>
  <c r="AG63" i="16"/>
  <c r="AH63" i="16"/>
  <c r="A64" i="16"/>
  <c r="B64" i="16"/>
  <c r="C64" i="16"/>
  <c r="D64" i="16"/>
  <c r="P64" i="16"/>
  <c r="Q64" i="16"/>
  <c r="R64" i="16"/>
  <c r="S64" i="16"/>
  <c r="T64" i="16"/>
  <c r="U64" i="16"/>
  <c r="V64" i="16"/>
  <c r="X64" i="16"/>
  <c r="Y64" i="16"/>
  <c r="Z64" i="16"/>
  <c r="AE64" i="16"/>
  <c r="AF64" i="16"/>
  <c r="AG64" i="16"/>
  <c r="AH64" i="16"/>
  <c r="A65" i="16"/>
  <c r="B65" i="16"/>
  <c r="C65" i="16"/>
  <c r="D65" i="16"/>
  <c r="F65" i="16"/>
  <c r="P65" i="16"/>
  <c r="Q65" i="16"/>
  <c r="R65" i="16"/>
  <c r="S65" i="16"/>
  <c r="T65" i="16"/>
  <c r="U65" i="16"/>
  <c r="V65" i="16"/>
  <c r="W65" i="16"/>
  <c r="X65" i="16"/>
  <c r="Y65" i="16"/>
  <c r="Z65" i="16"/>
  <c r="AE65" i="16"/>
  <c r="AF65" i="16"/>
  <c r="AG65" i="16"/>
  <c r="AH65" i="16"/>
  <c r="A66" i="16"/>
  <c r="B66" i="16"/>
  <c r="C66" i="16"/>
  <c r="D66" i="16"/>
  <c r="F66" i="16"/>
  <c r="Z66" i="16"/>
  <c r="AC66" i="16"/>
  <c r="P66" i="16"/>
  <c r="Q66" i="16"/>
  <c r="R66" i="16"/>
  <c r="S66" i="16"/>
  <c r="T66" i="16"/>
  <c r="U66" i="16"/>
  <c r="V66" i="16"/>
  <c r="W66" i="16"/>
  <c r="X66" i="16"/>
  <c r="Y66" i="16"/>
  <c r="AE66" i="16"/>
  <c r="AF66" i="16"/>
  <c r="AG66" i="16"/>
  <c r="AH66" i="16"/>
  <c r="A67" i="16"/>
  <c r="B67" i="16"/>
  <c r="C67" i="16"/>
  <c r="D67" i="16"/>
  <c r="P67" i="16"/>
  <c r="Q67" i="16"/>
  <c r="R67" i="16"/>
  <c r="T67" i="16"/>
  <c r="U67" i="16"/>
  <c r="V67" i="16"/>
  <c r="W67" i="16"/>
  <c r="X67" i="16"/>
  <c r="Y67" i="16"/>
  <c r="Z67" i="16"/>
  <c r="AE67" i="16"/>
  <c r="AF67" i="16"/>
  <c r="AG67" i="16"/>
  <c r="AH67" i="16"/>
  <c r="A68" i="16"/>
  <c r="B68" i="16"/>
  <c r="C68" i="16"/>
  <c r="D68" i="16"/>
  <c r="P68" i="16"/>
  <c r="Q68" i="16"/>
  <c r="R68" i="16"/>
  <c r="T68" i="16"/>
  <c r="U68" i="16"/>
  <c r="V68" i="16"/>
  <c r="X68" i="16"/>
  <c r="Y68" i="16"/>
  <c r="Z68" i="16"/>
  <c r="AE68" i="16"/>
  <c r="AF68" i="16"/>
  <c r="AG68" i="16"/>
  <c r="AH68" i="16"/>
  <c r="A69" i="16"/>
  <c r="B69" i="16"/>
  <c r="C69" i="16"/>
  <c r="D69" i="16"/>
  <c r="F69" i="16"/>
  <c r="P69" i="16"/>
  <c r="Q69" i="16"/>
  <c r="R69" i="16"/>
  <c r="S69" i="16"/>
  <c r="T69" i="16"/>
  <c r="U69" i="16"/>
  <c r="V69" i="16"/>
  <c r="X69" i="16"/>
  <c r="Y69" i="16"/>
  <c r="Z69" i="16"/>
  <c r="AE69" i="16"/>
  <c r="AF69" i="16"/>
  <c r="AG69" i="16"/>
  <c r="AH69" i="16"/>
  <c r="A70" i="16"/>
  <c r="B70" i="16"/>
  <c r="C70" i="16"/>
  <c r="D70" i="16"/>
  <c r="P70" i="16"/>
  <c r="Q70" i="16"/>
  <c r="R70" i="16"/>
  <c r="S70" i="16"/>
  <c r="T70" i="16"/>
  <c r="U70" i="16"/>
  <c r="V70" i="16"/>
  <c r="X70" i="16"/>
  <c r="Y70" i="16"/>
  <c r="Z70" i="16"/>
  <c r="AE70" i="16"/>
  <c r="AF70" i="16"/>
  <c r="AG70" i="16"/>
  <c r="AH70" i="16"/>
  <c r="A71" i="16"/>
  <c r="B71" i="16"/>
  <c r="C71" i="16"/>
  <c r="D71" i="16"/>
  <c r="F71" i="16"/>
  <c r="P71" i="16"/>
  <c r="Q71" i="16"/>
  <c r="R71" i="16"/>
  <c r="T71" i="16"/>
  <c r="U71" i="16"/>
  <c r="V71" i="16"/>
  <c r="X71" i="16"/>
  <c r="Y71" i="16"/>
  <c r="Z71" i="16"/>
  <c r="AE71" i="16"/>
  <c r="AF71" i="16"/>
  <c r="AG71" i="16"/>
  <c r="AH71" i="16"/>
  <c r="W5" i="15"/>
  <c r="N2" i="18"/>
  <c r="O2" i="18"/>
  <c r="N3" i="18"/>
  <c r="O3" i="18"/>
  <c r="N4" i="18"/>
  <c r="O4" i="18"/>
  <c r="N5" i="18"/>
  <c r="O5" i="18"/>
  <c r="N6" i="18"/>
  <c r="O6" i="18"/>
  <c r="N7" i="18"/>
  <c r="O7" i="18"/>
  <c r="N8" i="18"/>
  <c r="O8" i="18"/>
  <c r="N9" i="18"/>
  <c r="O9" i="18"/>
  <c r="N10" i="18"/>
  <c r="O10" i="18"/>
  <c r="N11" i="18"/>
  <c r="O11" i="18"/>
  <c r="N12" i="18"/>
  <c r="O12" i="18"/>
  <c r="N13" i="18"/>
  <c r="O13" i="18"/>
  <c r="N14" i="18"/>
  <c r="O14" i="18"/>
  <c r="N15" i="18"/>
  <c r="O15" i="18"/>
  <c r="N16" i="18"/>
  <c r="O16" i="18"/>
  <c r="V26" i="15"/>
  <c r="N17" i="18"/>
  <c r="O17" i="18"/>
  <c r="V27" i="15"/>
  <c r="N18" i="18"/>
  <c r="O18" i="18"/>
  <c r="V28" i="15"/>
  <c r="N19" i="18"/>
  <c r="O19" i="18"/>
  <c r="V29" i="15"/>
  <c r="N20" i="18"/>
  <c r="O20" i="18"/>
  <c r="V30" i="15"/>
  <c r="N21" i="18"/>
  <c r="O21" i="18"/>
  <c r="V31" i="15"/>
  <c r="N22" i="18"/>
  <c r="O22" i="18"/>
  <c r="V32" i="15"/>
  <c r="N23" i="18"/>
  <c r="O23" i="18"/>
  <c r="V33" i="15"/>
  <c r="N24" i="18"/>
  <c r="O24" i="18"/>
  <c r="V34" i="15"/>
  <c r="N25" i="18"/>
  <c r="O25" i="18"/>
  <c r="V35" i="15"/>
  <c r="N26" i="18"/>
  <c r="O26" i="18"/>
  <c r="V36" i="15"/>
  <c r="N27" i="18"/>
  <c r="O27" i="18"/>
  <c r="V37" i="15"/>
  <c r="N28" i="18"/>
  <c r="O28" i="18"/>
  <c r="V38" i="15"/>
  <c r="N29" i="18"/>
  <c r="O29" i="18"/>
  <c r="V39" i="15"/>
  <c r="N30" i="18"/>
  <c r="O30" i="18"/>
  <c r="V40" i="15"/>
  <c r="N31" i="18"/>
  <c r="O31" i="18"/>
  <c r="V41" i="15"/>
  <c r="N32" i="18"/>
  <c r="O32" i="18"/>
  <c r="V42" i="15"/>
  <c r="N33" i="18"/>
  <c r="O33" i="18"/>
  <c r="V43" i="15"/>
  <c r="N34" i="18"/>
  <c r="O34" i="18"/>
  <c r="N35" i="18"/>
  <c r="O35" i="18"/>
  <c r="N36" i="18"/>
  <c r="O36" i="18"/>
  <c r="N37" i="18"/>
  <c r="O37" i="18"/>
  <c r="N38" i="18"/>
  <c r="O38" i="18"/>
  <c r="N39" i="18"/>
  <c r="O39" i="18"/>
  <c r="N40" i="18"/>
  <c r="O40" i="18"/>
  <c r="N41" i="18"/>
  <c r="O41" i="18"/>
  <c r="N42" i="18"/>
  <c r="O42" i="18"/>
  <c r="N43" i="18"/>
  <c r="O43" i="18"/>
  <c r="N44" i="18"/>
  <c r="O44" i="18"/>
  <c r="N45" i="18"/>
  <c r="O45" i="18"/>
  <c r="N46" i="18"/>
  <c r="O46" i="18"/>
  <c r="N47" i="18"/>
  <c r="O47" i="18"/>
  <c r="N48" i="18"/>
  <c r="O48" i="18"/>
  <c r="N49" i="18"/>
  <c r="O49" i="18"/>
  <c r="N50" i="18"/>
  <c r="O50" i="18"/>
  <c r="N51" i="18"/>
  <c r="O51" i="18"/>
  <c r="N52" i="18"/>
  <c r="O52" i="18"/>
  <c r="N53" i="18"/>
  <c r="O53" i="18"/>
  <c r="N54" i="18"/>
  <c r="O54" i="18"/>
  <c r="N55" i="18"/>
  <c r="O55" i="18"/>
  <c r="N56" i="18"/>
  <c r="O56" i="18"/>
  <c r="N57" i="18"/>
  <c r="O57" i="18"/>
  <c r="N58" i="18"/>
  <c r="O58" i="18"/>
  <c r="N59" i="18"/>
  <c r="O59" i="18"/>
  <c r="N60" i="18"/>
  <c r="O60" i="18"/>
  <c r="N61" i="18"/>
  <c r="O61" i="18"/>
  <c r="N62" i="18"/>
  <c r="O62" i="18"/>
  <c r="N63" i="18"/>
  <c r="O63" i="18"/>
  <c r="N64" i="18"/>
  <c r="O64" i="18"/>
  <c r="N65" i="18"/>
  <c r="O65" i="18"/>
  <c r="N66" i="18"/>
  <c r="O66" i="18"/>
  <c r="N67" i="18"/>
  <c r="O67" i="18"/>
  <c r="N68" i="18"/>
  <c r="O68" i="18"/>
  <c r="N69" i="18"/>
  <c r="O69" i="18"/>
  <c r="N70" i="18"/>
  <c r="O70" i="18"/>
  <c r="N71" i="18"/>
  <c r="O71" i="18"/>
  <c r="B82" i="15"/>
  <c r="J82" i="15"/>
  <c r="M82" i="15"/>
  <c r="P82" i="15"/>
  <c r="Q82" i="15"/>
  <c r="R82" i="15"/>
  <c r="S82" i="15"/>
  <c r="W5" i="13"/>
  <c r="N3" i="16"/>
  <c r="N7" i="16"/>
  <c r="N16" i="16"/>
  <c r="O16" i="16"/>
  <c r="V26" i="13"/>
  <c r="N17" i="16"/>
  <c r="O17" i="16"/>
  <c r="V27" i="13"/>
  <c r="N18" i="16"/>
  <c r="O18" i="16"/>
  <c r="V28" i="13"/>
  <c r="N19" i="16"/>
  <c r="O19" i="16"/>
  <c r="V29" i="13"/>
  <c r="N20" i="16"/>
  <c r="O20" i="16"/>
  <c r="V30" i="13"/>
  <c r="N21" i="16"/>
  <c r="O21" i="16"/>
  <c r="V31" i="13"/>
  <c r="N22" i="16"/>
  <c r="O22" i="16"/>
  <c r="V32" i="13"/>
  <c r="N23" i="16"/>
  <c r="O23" i="16"/>
  <c r="V33" i="13"/>
  <c r="N24" i="16"/>
  <c r="O24" i="16"/>
  <c r="V34" i="13"/>
  <c r="N25" i="16"/>
  <c r="O25" i="16"/>
  <c r="V35" i="13"/>
  <c r="N26" i="16"/>
  <c r="O26" i="16"/>
  <c r="V36" i="13"/>
  <c r="N27" i="16"/>
  <c r="O27" i="16"/>
  <c r="V37" i="13"/>
  <c r="N28" i="16"/>
  <c r="O28" i="16"/>
  <c r="V38" i="13"/>
  <c r="N29" i="16"/>
  <c r="O29" i="16"/>
  <c r="V39" i="13"/>
  <c r="N30" i="16"/>
  <c r="O30" i="16"/>
  <c r="V40" i="13"/>
  <c r="N31" i="16"/>
  <c r="O31" i="16"/>
  <c r="V41" i="13"/>
  <c r="N32" i="16"/>
  <c r="O32" i="16"/>
  <c r="V42" i="13"/>
  <c r="N33" i="16"/>
  <c r="O33" i="16"/>
  <c r="V43" i="13"/>
  <c r="N34" i="16"/>
  <c r="O34" i="16"/>
  <c r="V44" i="13"/>
  <c r="N35" i="16"/>
  <c r="O35" i="16"/>
  <c r="N36" i="16"/>
  <c r="O36" i="16"/>
  <c r="N37" i="16"/>
  <c r="O37" i="16"/>
  <c r="N38" i="16"/>
  <c r="O38" i="16"/>
  <c r="N39" i="16"/>
  <c r="O39" i="16"/>
  <c r="N40" i="16"/>
  <c r="O40" i="16"/>
  <c r="N41" i="16"/>
  <c r="O41" i="16"/>
  <c r="N42" i="16"/>
  <c r="O42" i="16"/>
  <c r="N43" i="16"/>
  <c r="O43" i="16"/>
  <c r="N44" i="16"/>
  <c r="O44" i="16"/>
  <c r="N45" i="16"/>
  <c r="O45" i="16"/>
  <c r="N46" i="16"/>
  <c r="O46" i="16"/>
  <c r="N47" i="16"/>
  <c r="O47" i="16"/>
  <c r="N48" i="16"/>
  <c r="O48" i="16"/>
  <c r="N49" i="16"/>
  <c r="O49" i="16"/>
  <c r="N50" i="16"/>
  <c r="O50" i="16"/>
  <c r="N51" i="16"/>
  <c r="O51" i="16"/>
  <c r="N52" i="16"/>
  <c r="O52" i="16"/>
  <c r="N53" i="16"/>
  <c r="O53" i="16"/>
  <c r="N54" i="16"/>
  <c r="O54" i="16"/>
  <c r="N55" i="16"/>
  <c r="O55" i="16"/>
  <c r="N56" i="16"/>
  <c r="O56" i="16"/>
  <c r="N57" i="16"/>
  <c r="O57" i="16"/>
  <c r="N58" i="16"/>
  <c r="O58" i="16"/>
  <c r="N59" i="16"/>
  <c r="O59" i="16"/>
  <c r="N60" i="16"/>
  <c r="O60" i="16"/>
  <c r="N61" i="16"/>
  <c r="O61" i="16"/>
  <c r="N62" i="16"/>
  <c r="O62" i="16"/>
  <c r="N63" i="16"/>
  <c r="O63" i="16"/>
  <c r="N64" i="16"/>
  <c r="O64" i="16"/>
  <c r="N65" i="16"/>
  <c r="O65" i="16"/>
  <c r="N66" i="16"/>
  <c r="O66" i="16"/>
  <c r="N67" i="16"/>
  <c r="O67" i="16"/>
  <c r="N68" i="16"/>
  <c r="O68" i="16"/>
  <c r="N69" i="16"/>
  <c r="O69" i="16"/>
  <c r="N70" i="16"/>
  <c r="O70" i="16"/>
  <c r="N71" i="16"/>
  <c r="O71" i="16"/>
  <c r="B82" i="13"/>
  <c r="J82" i="13"/>
  <c r="M82" i="13"/>
  <c r="P82" i="13"/>
  <c r="Q82" i="13"/>
  <c r="R82" i="13"/>
  <c r="S82" i="13"/>
  <c r="U82" i="13"/>
  <c r="W6" i="13"/>
  <c r="W5" i="22"/>
  <c r="H12" i="22"/>
  <c r="I12" i="22"/>
  <c r="H13" i="22"/>
  <c r="I13" i="22"/>
  <c r="H14" i="22"/>
  <c r="I14" i="22"/>
  <c r="H15" i="22"/>
  <c r="I15" i="22"/>
  <c r="H16" i="22"/>
  <c r="I16" i="22"/>
  <c r="H17" i="22"/>
  <c r="I17" i="22"/>
  <c r="H18" i="22"/>
  <c r="I18" i="22"/>
  <c r="H19" i="22"/>
  <c r="I19" i="22"/>
  <c r="H20" i="22"/>
  <c r="I20" i="22"/>
  <c r="H21" i="22"/>
  <c r="I21" i="22"/>
  <c r="H22" i="22"/>
  <c r="I22" i="22"/>
  <c r="H23" i="22"/>
  <c r="I23" i="22"/>
  <c r="H24" i="22"/>
  <c r="I24" i="22"/>
  <c r="H25" i="22"/>
  <c r="I25" i="22"/>
  <c r="H26" i="22"/>
  <c r="I26" i="22"/>
  <c r="V26" i="22"/>
  <c r="H27" i="22"/>
  <c r="I27" i="22"/>
  <c r="V27" i="22"/>
  <c r="H28" i="22"/>
  <c r="I28" i="22"/>
  <c r="V28" i="22"/>
  <c r="H29" i="22"/>
  <c r="I29" i="22"/>
  <c r="V29" i="22"/>
  <c r="H30" i="22"/>
  <c r="I30" i="22"/>
  <c r="V30" i="22"/>
  <c r="H31" i="22"/>
  <c r="I31" i="22"/>
  <c r="V31" i="22"/>
  <c r="H32" i="22"/>
  <c r="I32" i="22"/>
  <c r="V32" i="22"/>
  <c r="H33" i="22"/>
  <c r="I33" i="22"/>
  <c r="V33" i="22"/>
  <c r="H34" i="22"/>
  <c r="I34" i="22"/>
  <c r="V34" i="22"/>
  <c r="H35" i="22"/>
  <c r="I35" i="22"/>
  <c r="V35" i="22"/>
  <c r="H36" i="22"/>
  <c r="I36" i="22"/>
  <c r="V36" i="22"/>
  <c r="H37" i="22"/>
  <c r="I37" i="22"/>
  <c r="V37" i="22"/>
  <c r="H38" i="22"/>
  <c r="I38" i="22"/>
  <c r="V38" i="22"/>
  <c r="H39" i="22"/>
  <c r="I39" i="22"/>
  <c r="V39" i="22"/>
  <c r="H40" i="22"/>
  <c r="I40" i="22"/>
  <c r="V40" i="22"/>
  <c r="H41" i="22"/>
  <c r="I41" i="22"/>
  <c r="V41" i="22"/>
  <c r="H42" i="22"/>
  <c r="I42" i="22"/>
  <c r="V42" i="22"/>
  <c r="H43" i="22"/>
  <c r="I43" i="22"/>
  <c r="V43" i="22"/>
  <c r="H44" i="22"/>
  <c r="I44" i="22"/>
  <c r="V44" i="22"/>
  <c r="H45" i="22"/>
  <c r="I45" i="22"/>
  <c r="H46" i="22"/>
  <c r="I46" i="22"/>
  <c r="H47" i="22"/>
  <c r="I47" i="22"/>
  <c r="H48" i="22"/>
  <c r="I48" i="22"/>
  <c r="H49" i="22"/>
  <c r="I49" i="22"/>
  <c r="H50" i="22"/>
  <c r="I50" i="22"/>
  <c r="H51" i="22"/>
  <c r="I51" i="22"/>
  <c r="H52" i="22"/>
  <c r="I52" i="22"/>
  <c r="H53" i="22"/>
  <c r="I53" i="22"/>
  <c r="H54" i="22"/>
  <c r="I54" i="22"/>
  <c r="H55" i="22"/>
  <c r="I55" i="22"/>
  <c r="H56" i="22"/>
  <c r="I56" i="22"/>
  <c r="H57" i="22"/>
  <c r="I57" i="22"/>
  <c r="H58" i="22"/>
  <c r="I58" i="22"/>
  <c r="H59" i="22"/>
  <c r="I59" i="22"/>
  <c r="H60" i="22"/>
  <c r="I60" i="22"/>
  <c r="H61" i="22"/>
  <c r="I61" i="22"/>
  <c r="H62" i="22"/>
  <c r="I62" i="22"/>
  <c r="H63" i="22"/>
  <c r="I63" i="22"/>
  <c r="H64" i="22"/>
  <c r="I64" i="22"/>
  <c r="H65" i="22"/>
  <c r="I65" i="22"/>
  <c r="H66" i="22"/>
  <c r="I66" i="22"/>
  <c r="H67" i="22"/>
  <c r="I67" i="22"/>
  <c r="H68" i="22"/>
  <c r="I68" i="22"/>
  <c r="H69" i="22"/>
  <c r="I69" i="22"/>
  <c r="H70" i="22"/>
  <c r="I70" i="22"/>
  <c r="H71" i="22"/>
  <c r="I71" i="22"/>
  <c r="H72" i="22"/>
  <c r="I72" i="22"/>
  <c r="H73" i="22"/>
  <c r="I73" i="22"/>
  <c r="H74" i="22"/>
  <c r="I74" i="22"/>
  <c r="H75" i="22"/>
  <c r="I75" i="22"/>
  <c r="H76" i="22"/>
  <c r="I76" i="22"/>
  <c r="H77" i="22"/>
  <c r="I77" i="22"/>
  <c r="H78" i="22"/>
  <c r="I78" i="22"/>
  <c r="H79" i="22"/>
  <c r="I79" i="22"/>
  <c r="H80" i="22"/>
  <c r="I80" i="22"/>
  <c r="H81" i="22"/>
  <c r="I81" i="22"/>
  <c r="B82" i="22"/>
  <c r="J82" i="22"/>
  <c r="M82" i="22"/>
  <c r="P82" i="22"/>
  <c r="Q82" i="22"/>
  <c r="R82" i="22"/>
  <c r="S82" i="22"/>
  <c r="U82" i="22"/>
  <c r="W6" i="22"/>
  <c r="S52" i="16"/>
  <c r="S68" i="16"/>
  <c r="F51" i="16"/>
  <c r="AC51" i="16"/>
  <c r="F43" i="16"/>
  <c r="AC43" i="16"/>
  <c r="F69" i="18"/>
  <c r="W45" i="18"/>
  <c r="F57" i="16"/>
  <c r="F41" i="16"/>
  <c r="AC41" i="16"/>
  <c r="F71" i="18"/>
  <c r="AC71" i="18"/>
  <c r="F63" i="18"/>
  <c r="F47" i="16"/>
  <c r="F31" i="16"/>
  <c r="F19" i="16"/>
  <c r="AC19" i="16"/>
  <c r="F57" i="18"/>
  <c r="AC57" i="18"/>
  <c r="F49" i="18"/>
  <c r="W36" i="18"/>
  <c r="F19" i="18"/>
  <c r="AC19" i="18"/>
  <c r="S39" i="18"/>
  <c r="F25" i="18"/>
  <c r="AC25" i="18"/>
  <c r="F21" i="18"/>
  <c r="AC21" i="18"/>
  <c r="W69" i="16"/>
  <c r="F64" i="16"/>
  <c r="S54" i="16"/>
  <c r="S38" i="16"/>
  <c r="W53" i="16"/>
  <c r="S41" i="16"/>
  <c r="W38" i="16"/>
  <c r="F37" i="16"/>
  <c r="AC37" i="16"/>
  <c r="W29" i="16"/>
  <c r="W70" i="18"/>
  <c r="S20" i="18"/>
  <c r="W50" i="18"/>
  <c r="S31" i="18"/>
  <c r="S21" i="18"/>
  <c r="W25" i="16"/>
  <c r="W19" i="18"/>
  <c r="F11" i="16"/>
  <c r="AC11" i="16"/>
  <c r="F4" i="16"/>
  <c r="AC4" i="16"/>
  <c r="F37" i="18"/>
  <c r="F20" i="18"/>
  <c r="AC20" i="18"/>
  <c r="F43" i="22"/>
  <c r="E67" i="22"/>
  <c r="E44" i="22"/>
  <c r="E76" i="22"/>
  <c r="E19" i="22"/>
  <c r="E15" i="22"/>
  <c r="E79" i="22"/>
  <c r="F20" i="22"/>
  <c r="F52" i="22"/>
  <c r="F50" i="22"/>
  <c r="F39" i="22"/>
  <c r="F45" i="22"/>
  <c r="F41" i="22"/>
  <c r="F19" i="22"/>
  <c r="E52" i="22"/>
  <c r="F81" i="22"/>
  <c r="F44" i="22"/>
  <c r="E46" i="22"/>
  <c r="F33" i="22"/>
  <c r="E47" i="22"/>
  <c r="E40" i="22"/>
  <c r="F60" i="22"/>
  <c r="E62" i="22"/>
  <c r="F35" i="22"/>
  <c r="F24" i="22"/>
  <c r="E33" i="22"/>
  <c r="E17" i="22"/>
  <c r="F16" i="22"/>
  <c r="F46" i="22"/>
  <c r="E41" i="22"/>
  <c r="E59" i="22"/>
  <c r="E69" i="22"/>
  <c r="F31" i="22"/>
  <c r="E75" i="22"/>
  <c r="F23" i="22"/>
  <c r="F26" i="22"/>
  <c r="E18" i="22"/>
  <c r="E78" i="22"/>
  <c r="E20" i="22"/>
  <c r="F77" i="22"/>
  <c r="E81" i="22"/>
  <c r="E50" i="22"/>
  <c r="E49" i="22"/>
  <c r="F14" i="22"/>
  <c r="F71" i="22"/>
  <c r="F76" i="22"/>
  <c r="F13" i="22"/>
  <c r="F15" i="22"/>
  <c r="E29" i="22"/>
  <c r="E39" i="22"/>
  <c r="E70" i="22"/>
  <c r="F72" i="22"/>
  <c r="F28" i="22"/>
  <c r="F12" i="22"/>
  <c r="E21" i="22"/>
  <c r="F40" i="22"/>
  <c r="E36" i="22"/>
  <c r="E28" i="22"/>
  <c r="E37" i="22"/>
  <c r="F37" i="22"/>
  <c r="E45" i="22"/>
  <c r="F47" i="22"/>
  <c r="E56" i="22"/>
  <c r="F57" i="22"/>
  <c r="E57" i="22"/>
  <c r="E38" i="22"/>
  <c r="E30" i="22"/>
  <c r="F32" i="22"/>
  <c r="F36" i="22"/>
  <c r="F56" i="22"/>
  <c r="F55" i="22"/>
  <c r="F80" i="22"/>
  <c r="E35" i="22"/>
  <c r="F62" i="22"/>
  <c r="F78" i="22"/>
  <c r="F27" i="22"/>
  <c r="F25" i="22"/>
  <c r="F69" i="22"/>
  <c r="E24" i="22"/>
  <c r="E58" i="22"/>
  <c r="F67" i="22"/>
  <c r="E14" i="22"/>
  <c r="E12" i="22"/>
  <c r="F34" i="22"/>
  <c r="E22" i="22"/>
  <c r="F51" i="22"/>
  <c r="E61" i="22"/>
  <c r="E25" i="22"/>
  <c r="F58" i="22"/>
  <c r="F22" i="22"/>
  <c r="E54" i="22"/>
  <c r="E27" i="22"/>
  <c r="E74" i="22"/>
  <c r="F53" i="22"/>
  <c r="E77" i="22"/>
  <c r="E55" i="22"/>
  <c r="F65" i="22"/>
  <c r="F21" i="22"/>
  <c r="E64" i="22"/>
  <c r="E32" i="22"/>
  <c r="E31" i="22"/>
  <c r="F54" i="22"/>
  <c r="F73" i="22"/>
  <c r="E72" i="22"/>
  <c r="E53" i="22"/>
  <c r="E73" i="22"/>
  <c r="F66" i="22"/>
  <c r="F61" i="22"/>
  <c r="F49" i="22"/>
  <c r="E63" i="22"/>
  <c r="E26" i="22"/>
  <c r="F74" i="22"/>
  <c r="E51" i="22"/>
  <c r="E71" i="22"/>
  <c r="E80" i="22"/>
  <c r="F70" i="22"/>
  <c r="F59" i="22"/>
  <c r="F75" i="22"/>
  <c r="F17" i="22"/>
  <c r="E42" i="22"/>
  <c r="F29" i="22"/>
  <c r="E66" i="22"/>
  <c r="F63" i="22"/>
  <c r="E34" i="22"/>
  <c r="E60" i="22"/>
  <c r="E43" i="22"/>
  <c r="F48" i="22"/>
  <c r="E65" i="22"/>
  <c r="E68" i="22"/>
  <c r="F68" i="22"/>
  <c r="F79" i="22"/>
  <c r="F18" i="22"/>
  <c r="E13" i="22"/>
  <c r="F30" i="22"/>
  <c r="F38" i="22"/>
  <c r="E16" i="22"/>
  <c r="F64" i="22"/>
  <c r="F42" i="22"/>
  <c r="E23" i="22"/>
  <c r="E48" i="22"/>
  <c r="S60" i="18"/>
  <c r="S18" i="16"/>
  <c r="W10" i="16"/>
  <c r="E53" i="15"/>
  <c r="F56" i="15"/>
  <c r="E54" i="15"/>
  <c r="F37" i="15"/>
  <c r="E13" i="15"/>
  <c r="E67" i="15"/>
  <c r="E81" i="15"/>
  <c r="F47" i="15"/>
  <c r="F30" i="15"/>
  <c r="F21" i="15"/>
  <c r="F24" i="15"/>
  <c r="F19" i="15"/>
  <c r="E72" i="15"/>
  <c r="F51" i="15"/>
  <c r="F60" i="15"/>
  <c r="F45" i="15"/>
  <c r="E31" i="15"/>
  <c r="F23" i="15"/>
  <c r="F20" i="15"/>
  <c r="E65" i="15"/>
  <c r="E76" i="15"/>
  <c r="F33" i="15"/>
  <c r="E52" i="15"/>
  <c r="E32" i="15"/>
  <c r="E64" i="15"/>
  <c r="E44" i="15"/>
  <c r="E61" i="15"/>
  <c r="F18" i="15"/>
  <c r="F74" i="15"/>
  <c r="E40" i="15"/>
  <c r="F58" i="15"/>
  <c r="F22" i="15"/>
  <c r="F29" i="15"/>
  <c r="E74" i="15"/>
  <c r="E55" i="15"/>
  <c r="F54" i="15"/>
  <c r="E68" i="15"/>
  <c r="F59" i="15"/>
  <c r="F66" i="15"/>
  <c r="E77" i="15"/>
  <c r="E75" i="15"/>
  <c r="F14" i="15"/>
  <c r="E23" i="15"/>
  <c r="F48" i="15"/>
  <c r="F17" i="15"/>
  <c r="E79" i="15"/>
  <c r="E41" i="15"/>
  <c r="E38" i="15"/>
  <c r="F27" i="15"/>
  <c r="F76" i="15"/>
  <c r="E46" i="15"/>
  <c r="F65" i="15"/>
  <c r="E15" i="15"/>
  <c r="E71" i="15"/>
  <c r="E69" i="15"/>
  <c r="F55" i="15"/>
  <c r="F75" i="15"/>
  <c r="F15" i="15"/>
  <c r="E33" i="15"/>
  <c r="E18" i="15"/>
  <c r="E25" i="15"/>
  <c r="F39" i="15"/>
  <c r="F61" i="15"/>
  <c r="F16" i="15"/>
  <c r="E35" i="15"/>
  <c r="E17" i="15"/>
  <c r="F40" i="15"/>
  <c r="E14" i="15"/>
  <c r="E62" i="15"/>
  <c r="E63" i="15"/>
  <c r="E59" i="15"/>
  <c r="F57" i="15"/>
  <c r="E51" i="15"/>
  <c r="E58" i="15"/>
  <c r="E30" i="15"/>
  <c r="E37" i="15"/>
  <c r="F36" i="15"/>
  <c r="F64" i="15"/>
  <c r="F67" i="15"/>
  <c r="E45" i="15"/>
  <c r="F44" i="15"/>
  <c r="E80" i="15"/>
  <c r="F79" i="15"/>
  <c r="E50" i="15"/>
  <c r="F72" i="15"/>
  <c r="F53" i="15"/>
  <c r="E56" i="15"/>
  <c r="E73" i="15"/>
  <c r="E24" i="15"/>
  <c r="E49" i="15"/>
  <c r="E70" i="15"/>
  <c r="F73" i="15"/>
  <c r="E19" i="15"/>
  <c r="F81" i="15"/>
  <c r="E66" i="15"/>
  <c r="F26" i="15"/>
  <c r="E39" i="15"/>
  <c r="E16" i="15"/>
  <c r="F49" i="15"/>
  <c r="E78" i="15"/>
  <c r="E34" i="15"/>
  <c r="F68" i="15"/>
  <c r="E29" i="15"/>
  <c r="E27" i="15"/>
  <c r="E60" i="15"/>
  <c r="F42" i="15"/>
  <c r="F69" i="15"/>
  <c r="E57" i="15"/>
  <c r="F38" i="15"/>
  <c r="F34" i="15"/>
  <c r="F71" i="15"/>
  <c r="F78" i="15"/>
  <c r="E26" i="15"/>
  <c r="F80" i="15"/>
  <c r="F63" i="15"/>
  <c r="E48" i="15"/>
  <c r="F77" i="15"/>
  <c r="F31" i="15"/>
  <c r="E28" i="15"/>
  <c r="E43" i="15"/>
  <c r="F25" i="15"/>
  <c r="E22" i="15"/>
  <c r="E36" i="15"/>
  <c r="F13" i="15"/>
  <c r="F52" i="15"/>
  <c r="F28" i="15"/>
  <c r="F41" i="15"/>
  <c r="E21" i="15"/>
  <c r="F35" i="15"/>
  <c r="F46" i="15"/>
  <c r="F32" i="15"/>
  <c r="F50" i="15"/>
  <c r="E20" i="15"/>
  <c r="E42" i="15"/>
  <c r="F62" i="15"/>
  <c r="E47" i="15"/>
  <c r="F70" i="15"/>
  <c r="F43" i="15"/>
  <c r="F81" i="13"/>
  <c r="F79" i="13"/>
  <c r="F77" i="13"/>
  <c r="F75" i="13"/>
  <c r="F73" i="13"/>
  <c r="F71" i="13"/>
  <c r="F69" i="13"/>
  <c r="F67" i="13"/>
  <c r="F65" i="13"/>
  <c r="F63" i="13"/>
  <c r="F61" i="13"/>
  <c r="F59" i="13"/>
  <c r="F57" i="13"/>
  <c r="F55" i="13"/>
  <c r="F53" i="13"/>
  <c r="F51" i="13"/>
  <c r="F49" i="13"/>
  <c r="F47" i="13"/>
  <c r="F45" i="13"/>
  <c r="F43" i="13"/>
  <c r="F41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F15" i="13"/>
  <c r="F13" i="13"/>
  <c r="E81" i="13"/>
  <c r="E79" i="13"/>
  <c r="E77" i="13"/>
  <c r="E75" i="13"/>
  <c r="E73" i="13"/>
  <c r="E71" i="13"/>
  <c r="E69" i="13"/>
  <c r="E67" i="13"/>
  <c r="E65" i="13"/>
  <c r="E63" i="13"/>
  <c r="E61" i="13"/>
  <c r="E59" i="13"/>
  <c r="E57" i="13"/>
  <c r="E55" i="13"/>
  <c r="E53" i="13"/>
  <c r="E51" i="13"/>
  <c r="E49" i="13"/>
  <c r="E47" i="13"/>
  <c r="E45" i="13"/>
  <c r="E43" i="13"/>
  <c r="E41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E15" i="13"/>
  <c r="E13" i="13"/>
  <c r="F76" i="13"/>
  <c r="F68" i="13"/>
  <c r="F60" i="13"/>
  <c r="F52" i="13"/>
  <c r="F44" i="13"/>
  <c r="F36" i="13"/>
  <c r="F28" i="13"/>
  <c r="F20" i="13"/>
  <c r="E76" i="13"/>
  <c r="E68" i="13"/>
  <c r="E60" i="13"/>
  <c r="E52" i="13"/>
  <c r="E44" i="13"/>
  <c r="E36" i="13"/>
  <c r="E28" i="13"/>
  <c r="E20" i="13"/>
  <c r="F78" i="13"/>
  <c r="F70" i="13"/>
  <c r="F62" i="13"/>
  <c r="F54" i="13"/>
  <c r="F46" i="13"/>
  <c r="F38" i="13"/>
  <c r="F30" i="13"/>
  <c r="F22" i="13"/>
  <c r="F14" i="13"/>
  <c r="E78" i="13"/>
  <c r="E70" i="13"/>
  <c r="E62" i="13"/>
  <c r="E54" i="13"/>
  <c r="E46" i="13"/>
  <c r="E38" i="13"/>
  <c r="E30" i="13"/>
  <c r="E22" i="13"/>
  <c r="E14" i="13"/>
  <c r="F72" i="13"/>
  <c r="F64" i="13"/>
  <c r="F56" i="13"/>
  <c r="F48" i="13"/>
  <c r="F40" i="13"/>
  <c r="F32" i="13"/>
  <c r="F24" i="13"/>
  <c r="F16" i="13"/>
  <c r="E72" i="13"/>
  <c r="E64" i="13"/>
  <c r="E56" i="13"/>
  <c r="E48" i="13"/>
  <c r="E40" i="13"/>
  <c r="E32" i="13"/>
  <c r="E24" i="13"/>
  <c r="E16" i="13"/>
  <c r="F74" i="13"/>
  <c r="F66" i="13"/>
  <c r="F58" i="13"/>
  <c r="F50" i="13"/>
  <c r="F42" i="13"/>
  <c r="F34" i="13"/>
  <c r="F26" i="13"/>
  <c r="F18" i="13"/>
  <c r="E74" i="13"/>
  <c r="E66" i="13"/>
  <c r="E58" i="13"/>
  <c r="E50" i="13"/>
  <c r="E42" i="13"/>
  <c r="E34" i="13"/>
  <c r="E26" i="13"/>
  <c r="E18" i="13"/>
  <c r="AC68" i="18"/>
  <c r="S64" i="18"/>
  <c r="W59" i="18"/>
  <c r="S55" i="18"/>
  <c r="AC45" i="18"/>
  <c r="AC41" i="18"/>
  <c r="W28" i="18"/>
  <c r="S27" i="18"/>
  <c r="W24" i="18"/>
  <c r="S23" i="18"/>
  <c r="AC6" i="18"/>
  <c r="S28" i="18"/>
  <c r="AC14" i="18"/>
  <c r="AC3" i="18"/>
  <c r="W67" i="18"/>
  <c r="S65" i="18"/>
  <c r="W61" i="18"/>
  <c r="S54" i="18"/>
  <c r="S52" i="18"/>
  <c r="AC51" i="18"/>
  <c r="AC47" i="18"/>
  <c r="W44" i="18"/>
  <c r="W29" i="18"/>
  <c r="AC27" i="18"/>
  <c r="W25" i="18"/>
  <c r="S24" i="18"/>
  <c r="AC23" i="18"/>
  <c r="W5" i="18"/>
  <c r="S4" i="18"/>
  <c r="AC15" i="18"/>
  <c r="AC22" i="18"/>
  <c r="S16" i="18"/>
  <c r="AC69" i="18"/>
  <c r="AC37" i="18"/>
  <c r="S67" i="18"/>
  <c r="AC65" i="18"/>
  <c r="S61" i="18"/>
  <c r="S59" i="18"/>
  <c r="AC52" i="18"/>
  <c r="S49" i="18"/>
  <c r="W46" i="18"/>
  <c r="S44" i="18"/>
  <c r="W41" i="18"/>
  <c r="S36" i="18"/>
  <c r="AC31" i="18"/>
  <c r="W30" i="18"/>
  <c r="S29" i="18"/>
  <c r="S25" i="18"/>
  <c r="S19" i="18"/>
  <c r="W11" i="18"/>
  <c r="S10" i="18"/>
  <c r="S5" i="18"/>
  <c r="S42" i="18"/>
  <c r="AC66" i="18"/>
  <c r="AC59" i="18"/>
  <c r="AC58" i="18"/>
  <c r="W51" i="18"/>
  <c r="AC43" i="18"/>
  <c r="AC40" i="18"/>
  <c r="W38" i="18"/>
  <c r="S37" i="18"/>
  <c r="AC36" i="18"/>
  <c r="AC10" i="18"/>
  <c r="W58" i="18"/>
  <c r="W65" i="18"/>
  <c r="W52" i="18"/>
  <c r="AC5" i="18"/>
  <c r="F54" i="18"/>
  <c r="F46" i="18"/>
  <c r="AC46" i="18"/>
  <c r="F56" i="18"/>
  <c r="F35" i="18"/>
  <c r="F28" i="18"/>
  <c r="AC28" i="18"/>
  <c r="AC24" i="18"/>
  <c r="F9" i="18"/>
  <c r="AC9" i="18"/>
  <c r="F4" i="18"/>
  <c r="AC4" i="18"/>
  <c r="F64" i="18"/>
  <c r="AC64" i="18"/>
  <c r="F62" i="18"/>
  <c r="AC62" i="18"/>
  <c r="F42" i="18"/>
  <c r="F29" i="18"/>
  <c r="F11" i="18"/>
  <c r="AC11" i="18"/>
  <c r="F50" i="18"/>
  <c r="AC50" i="18"/>
  <c r="F38" i="18"/>
  <c r="AC38" i="18"/>
  <c r="F30" i="18"/>
  <c r="AC30" i="18"/>
  <c r="AC67" i="18"/>
  <c r="AC56" i="18"/>
  <c r="AC44" i="18"/>
  <c r="AC35" i="18"/>
  <c r="AC34" i="18"/>
  <c r="AC29" i="18"/>
  <c r="AC18" i="18"/>
  <c r="AC13" i="18"/>
  <c r="AC12" i="18"/>
  <c r="AC8" i="18"/>
  <c r="AC61" i="18"/>
  <c r="AC54" i="18"/>
  <c r="AC48" i="18"/>
  <c r="AC42" i="18"/>
  <c r="AC49" i="18"/>
  <c r="AC55" i="18"/>
  <c r="AC63" i="18"/>
  <c r="AC32" i="18"/>
  <c r="AC26" i="18"/>
  <c r="H33" i="18"/>
  <c r="H60" i="18"/>
  <c r="G37" i="18"/>
  <c r="H52" i="18"/>
  <c r="G32" i="18"/>
  <c r="G10" i="18"/>
  <c r="H40" i="18"/>
  <c r="H22" i="18"/>
  <c r="H36" i="18"/>
  <c r="H25" i="18"/>
  <c r="G11" i="18"/>
  <c r="H31" i="18"/>
  <c r="H18" i="18"/>
  <c r="H42" i="18"/>
  <c r="H3" i="18"/>
  <c r="G26" i="18"/>
  <c r="H26" i="18"/>
  <c r="J26" i="18"/>
  <c r="G12" i="18"/>
  <c r="H15" i="18"/>
  <c r="G33" i="18"/>
  <c r="J33" i="18"/>
  <c r="G18" i="18"/>
  <c r="H21" i="18"/>
  <c r="H67" i="18"/>
  <c r="G38" i="18"/>
  <c r="H53" i="18"/>
  <c r="H70" i="18"/>
  <c r="G16" i="18"/>
  <c r="H68" i="18"/>
  <c r="H61" i="18"/>
  <c r="H24" i="18"/>
  <c r="H28" i="18"/>
  <c r="G47" i="18"/>
  <c r="H59" i="18"/>
  <c r="H32" i="18"/>
  <c r="G50" i="18"/>
  <c r="G17" i="18"/>
  <c r="G19" i="18"/>
  <c r="H58" i="18"/>
  <c r="G24" i="18"/>
  <c r="J24" i="18"/>
  <c r="G68" i="18"/>
  <c r="H39" i="18"/>
  <c r="G6" i="18"/>
  <c r="G29" i="18"/>
  <c r="H16" i="18"/>
  <c r="G56" i="18"/>
  <c r="H71" i="18"/>
  <c r="G9" i="18"/>
  <c r="H63" i="18"/>
  <c r="G60" i="18"/>
  <c r="J60" i="18"/>
  <c r="G39" i="18"/>
  <c r="G14" i="18"/>
  <c r="G63" i="18"/>
  <c r="G46" i="18"/>
  <c r="H43" i="18"/>
  <c r="H62" i="18"/>
  <c r="G40" i="18"/>
  <c r="J40" i="18"/>
  <c r="H69" i="18"/>
  <c r="G70" i="18"/>
  <c r="J70" i="18"/>
  <c r="H34" i="18"/>
  <c r="G35" i="18"/>
  <c r="H57" i="18"/>
  <c r="H54" i="18"/>
  <c r="G27" i="18"/>
  <c r="G20" i="18"/>
  <c r="H20" i="18"/>
  <c r="J20" i="18"/>
  <c r="G48" i="18"/>
  <c r="G41" i="18"/>
  <c r="H47" i="18"/>
  <c r="G49" i="18"/>
  <c r="G53" i="18"/>
  <c r="G52" i="18"/>
  <c r="G4" i="18"/>
  <c r="H4" i="18"/>
  <c r="J4" i="18"/>
  <c r="H30" i="18"/>
  <c r="G7" i="18"/>
  <c r="G25" i="18"/>
  <c r="J25" i="18"/>
  <c r="H6" i="18"/>
  <c r="H51" i="18"/>
  <c r="H29" i="18"/>
  <c r="G15" i="18"/>
  <c r="J15" i="18"/>
  <c r="G8" i="18"/>
  <c r="G23" i="18"/>
  <c r="H23" i="18"/>
  <c r="J23" i="18"/>
  <c r="H5" i="18"/>
  <c r="H65" i="18"/>
  <c r="H45" i="18"/>
  <c r="G59" i="18"/>
  <c r="G61" i="18"/>
  <c r="G5" i="18"/>
  <c r="J5" i="18"/>
  <c r="H55" i="18"/>
  <c r="G36" i="18"/>
  <c r="J36" i="18"/>
  <c r="H66" i="18"/>
  <c r="H17" i="18"/>
  <c r="G28" i="18"/>
  <c r="J28" i="18"/>
  <c r="G31" i="18"/>
  <c r="J31" i="18"/>
  <c r="G69" i="18"/>
  <c r="H7" i="18"/>
  <c r="H38" i="18"/>
  <c r="G13" i="18"/>
  <c r="H13" i="18"/>
  <c r="J13" i="18"/>
  <c r="G65" i="18"/>
  <c r="J65" i="18"/>
  <c r="G67" i="18"/>
  <c r="J67" i="18"/>
  <c r="H56" i="18"/>
  <c r="H49" i="18"/>
  <c r="G58" i="18"/>
  <c r="J58" i="18"/>
  <c r="H44" i="18"/>
  <c r="G45" i="18"/>
  <c r="J45" i="18"/>
  <c r="G64" i="18"/>
  <c r="H19" i="18"/>
  <c r="H12" i="18"/>
  <c r="H48" i="18"/>
  <c r="G30" i="18"/>
  <c r="H64" i="18"/>
  <c r="H8" i="18"/>
  <c r="G51" i="18"/>
  <c r="J51" i="18"/>
  <c r="G34" i="18"/>
  <c r="G54" i="18"/>
  <c r="J54" i="18"/>
  <c r="G22" i="18"/>
  <c r="G42" i="18"/>
  <c r="J42" i="18"/>
  <c r="G66" i="18"/>
  <c r="J66" i="18"/>
  <c r="G55" i="18"/>
  <c r="J55" i="18"/>
  <c r="H10" i="18"/>
  <c r="G21" i="18"/>
  <c r="J21" i="18"/>
  <c r="H35" i="18"/>
  <c r="H50" i="18"/>
  <c r="H41" i="18"/>
  <c r="G62" i="18"/>
  <c r="J62" i="18"/>
  <c r="H9" i="18"/>
  <c r="H14" i="18"/>
  <c r="H11" i="18"/>
  <c r="H37" i="18"/>
  <c r="G71" i="18"/>
  <c r="J71" i="18"/>
  <c r="G57" i="18"/>
  <c r="G3" i="18"/>
  <c r="H27" i="18"/>
  <c r="G44" i="18"/>
  <c r="J44" i="18"/>
  <c r="H46" i="18"/>
  <c r="G43" i="18"/>
  <c r="J43" i="18"/>
  <c r="W2" i="18"/>
  <c r="U82" i="15"/>
  <c r="W6" i="15"/>
  <c r="S23" i="16"/>
  <c r="W71" i="16"/>
  <c r="AC69" i="16"/>
  <c r="W61" i="16"/>
  <c r="W43" i="16"/>
  <c r="AC35" i="16"/>
  <c r="AC28" i="16"/>
  <c r="AC22" i="16"/>
  <c r="AC16" i="16"/>
  <c r="AC8" i="16"/>
  <c r="S71" i="16"/>
  <c r="W68" i="16"/>
  <c r="S67" i="16"/>
  <c r="AC65" i="16"/>
  <c r="S60" i="16"/>
  <c r="AC50" i="16"/>
  <c r="AC49" i="16"/>
  <c r="W44" i="16"/>
  <c r="S43" i="16"/>
  <c r="AC40" i="16"/>
  <c r="W39" i="16"/>
  <c r="AC24" i="16"/>
  <c r="W20" i="16"/>
  <c r="AC17" i="16"/>
  <c r="W16" i="16"/>
  <c r="W9" i="16"/>
  <c r="AC64" i="16"/>
  <c r="AC31" i="16"/>
  <c r="S55" i="16"/>
  <c r="AC53" i="16"/>
  <c r="S42" i="16"/>
  <c r="AC36" i="16"/>
  <c r="AC32" i="16"/>
  <c r="S26" i="16"/>
  <c r="AC23" i="16"/>
  <c r="W21" i="16"/>
  <c r="S19" i="16"/>
  <c r="AC18" i="16"/>
  <c r="W15" i="16"/>
  <c r="AC30" i="16"/>
  <c r="AC47" i="16"/>
  <c r="AC71" i="16"/>
  <c r="AC57" i="16"/>
  <c r="W70" i="16"/>
  <c r="W64" i="16"/>
  <c r="AC63" i="16"/>
  <c r="W57" i="16"/>
  <c r="W40" i="16"/>
  <c r="AC26" i="16"/>
  <c r="S15" i="16"/>
  <c r="AC9" i="16"/>
  <c r="AC44" i="16"/>
  <c r="AC38" i="16"/>
  <c r="AC33" i="16"/>
  <c r="F68" i="16"/>
  <c r="AC68" i="16"/>
  <c r="F62" i="16"/>
  <c r="AC62" i="16"/>
  <c r="F61" i="16"/>
  <c r="AC61" i="16"/>
  <c r="F54" i="16"/>
  <c r="AC54" i="16"/>
  <c r="F48" i="16"/>
  <c r="AC48" i="16"/>
  <c r="F34" i="16"/>
  <c r="AC34" i="16"/>
  <c r="F3" i="16"/>
  <c r="F5" i="16"/>
  <c r="F52" i="16"/>
  <c r="AC52" i="16"/>
  <c r="F20" i="16"/>
  <c r="F13" i="16"/>
  <c r="AC13" i="16"/>
  <c r="F6" i="16"/>
  <c r="AC6" i="16"/>
  <c r="F67" i="16"/>
  <c r="AC67" i="16"/>
  <c r="F58" i="16"/>
  <c r="AC58" i="16"/>
  <c r="F45" i="16"/>
  <c r="AC45" i="16"/>
  <c r="F25" i="16"/>
  <c r="F21" i="16"/>
  <c r="AC21" i="16"/>
  <c r="F15" i="16"/>
  <c r="AC15" i="16"/>
  <c r="F14" i="16"/>
  <c r="AC14" i="16"/>
  <c r="G8" i="16"/>
  <c r="G16" i="16"/>
  <c r="G24" i="16"/>
  <c r="G32" i="16"/>
  <c r="G40" i="16"/>
  <c r="G48" i="16"/>
  <c r="G56" i="16"/>
  <c r="G64" i="16"/>
  <c r="H8" i="16"/>
  <c r="H16" i="16"/>
  <c r="H24" i="16"/>
  <c r="H32" i="16"/>
  <c r="H40" i="16"/>
  <c r="H48" i="16"/>
  <c r="H56" i="16"/>
  <c r="H64" i="16"/>
  <c r="G6" i="16"/>
  <c r="G14" i="16"/>
  <c r="G22" i="16"/>
  <c r="G30" i="16"/>
  <c r="G38" i="16"/>
  <c r="G46" i="16"/>
  <c r="G54" i="16"/>
  <c r="G62" i="16"/>
  <c r="H6" i="16"/>
  <c r="H14" i="16"/>
  <c r="H22" i="16"/>
  <c r="H30" i="16"/>
  <c r="H38" i="16"/>
  <c r="H46" i="16"/>
  <c r="H54" i="16"/>
  <c r="H62" i="16"/>
  <c r="G4" i="16"/>
  <c r="G12" i="16"/>
  <c r="G20" i="16"/>
  <c r="G28" i="16"/>
  <c r="G36" i="16"/>
  <c r="G44" i="16"/>
  <c r="G52" i="16"/>
  <c r="G60" i="16"/>
  <c r="G68" i="16"/>
  <c r="H4" i="16"/>
  <c r="H12" i="16"/>
  <c r="H20" i="16"/>
  <c r="H28" i="16"/>
  <c r="H36" i="16"/>
  <c r="H44" i="16"/>
  <c r="H52" i="16"/>
  <c r="H60" i="16"/>
  <c r="H68" i="16"/>
  <c r="G10" i="16"/>
  <c r="G18" i="16"/>
  <c r="G26" i="16"/>
  <c r="G34" i="16"/>
  <c r="G42" i="16"/>
  <c r="G50" i="16"/>
  <c r="G58" i="16"/>
  <c r="G66" i="16"/>
  <c r="H10" i="16"/>
  <c r="H18" i="16"/>
  <c r="H26" i="16"/>
  <c r="H34" i="16"/>
  <c r="H42" i="16"/>
  <c r="H50" i="16"/>
  <c r="H58" i="16"/>
  <c r="H66" i="16"/>
  <c r="G3" i="16"/>
  <c r="G5" i="16"/>
  <c r="G7" i="16"/>
  <c r="G9" i="16"/>
  <c r="H9" i="16"/>
  <c r="J9" i="16"/>
  <c r="G11" i="16"/>
  <c r="G13" i="16"/>
  <c r="G15" i="16"/>
  <c r="G17" i="16"/>
  <c r="G19" i="16"/>
  <c r="G21" i="16"/>
  <c r="G23" i="16"/>
  <c r="G25" i="16"/>
  <c r="H25" i="16"/>
  <c r="J25" i="16"/>
  <c r="G27" i="16"/>
  <c r="G29" i="16"/>
  <c r="G31" i="16"/>
  <c r="G33" i="16"/>
  <c r="G35" i="16"/>
  <c r="G37" i="16"/>
  <c r="G39" i="16"/>
  <c r="G41" i="16"/>
  <c r="H41" i="16"/>
  <c r="J41" i="16"/>
  <c r="G43" i="16"/>
  <c r="G45" i="16"/>
  <c r="G47" i="16"/>
  <c r="G49" i="16"/>
  <c r="G51" i="16"/>
  <c r="G53" i="16"/>
  <c r="G55" i="16"/>
  <c r="G57" i="16"/>
  <c r="H57" i="16"/>
  <c r="J57" i="16"/>
  <c r="G59" i="16"/>
  <c r="G61" i="16"/>
  <c r="G63" i="16"/>
  <c r="G65" i="16"/>
  <c r="G67" i="16"/>
  <c r="G69" i="16"/>
  <c r="G71" i="16"/>
  <c r="H3" i="16"/>
  <c r="H5" i="16"/>
  <c r="H7" i="16"/>
  <c r="H11" i="16"/>
  <c r="H13" i="16"/>
  <c r="H15" i="16"/>
  <c r="H17" i="16"/>
  <c r="H19" i="16"/>
  <c r="H21" i="16"/>
  <c r="H23" i="16"/>
  <c r="H27" i="16"/>
  <c r="H29" i="16"/>
  <c r="H31" i="16"/>
  <c r="H33" i="16"/>
  <c r="H35" i="16"/>
  <c r="H37" i="16"/>
  <c r="H39" i="16"/>
  <c r="H43" i="16"/>
  <c r="H45" i="16"/>
  <c r="H47" i="16"/>
  <c r="H49" i="16"/>
  <c r="H51" i="16"/>
  <c r="H53" i="16"/>
  <c r="H55" i="16"/>
  <c r="H59" i="16"/>
  <c r="H61" i="16"/>
  <c r="H63" i="16"/>
  <c r="H65" i="16"/>
  <c r="H67" i="16"/>
  <c r="H69" i="16"/>
  <c r="H71" i="16"/>
  <c r="W17" i="16"/>
  <c r="S29" i="16"/>
  <c r="S63" i="16"/>
  <c r="F60" i="16"/>
  <c r="AC60" i="16"/>
  <c r="W22" i="16"/>
  <c r="AC10" i="16"/>
  <c r="F29" i="16"/>
  <c r="AC29" i="16"/>
  <c r="S17" i="16"/>
  <c r="W11" i="16"/>
  <c r="AC5" i="16"/>
  <c r="F42" i="16"/>
  <c r="AC42" i="16"/>
  <c r="AC20" i="16"/>
  <c r="AC3" i="16"/>
  <c r="F56" i="16"/>
  <c r="AC56" i="16"/>
  <c r="F27" i="16"/>
  <c r="AC27" i="16"/>
  <c r="W51" i="16"/>
  <c r="S30" i="16"/>
  <c r="W27" i="16"/>
  <c r="W18" i="16"/>
  <c r="S6" i="16"/>
  <c r="S34" i="16"/>
  <c r="AC25" i="16"/>
  <c r="B84" i="23"/>
  <c r="I84" i="23"/>
  <c r="I84" i="24"/>
  <c r="B84" i="24"/>
  <c r="J34" i="18"/>
  <c r="J68" i="18"/>
  <c r="J3" i="18"/>
  <c r="J52" i="18"/>
  <c r="J57" i="18"/>
  <c r="J61" i="18"/>
  <c r="J32" i="18"/>
  <c r="J8" i="18"/>
  <c r="J27" i="18"/>
  <c r="J47" i="18"/>
  <c r="J38" i="18"/>
  <c r="J9" i="18"/>
  <c r="J10" i="18"/>
  <c r="J30" i="18"/>
  <c r="J69" i="18"/>
  <c r="J53" i="18"/>
  <c r="J59" i="18"/>
  <c r="J49" i="18"/>
  <c r="J46" i="18"/>
  <c r="J56" i="18"/>
  <c r="J19" i="18"/>
  <c r="J18" i="18"/>
  <c r="J22" i="18"/>
  <c r="J35" i="18"/>
  <c r="J63" i="18"/>
  <c r="J17" i="18"/>
  <c r="J11" i="18"/>
  <c r="J37" i="18"/>
  <c r="J41" i="18"/>
  <c r="J14" i="18"/>
  <c r="J29" i="18"/>
  <c r="J50" i="18"/>
  <c r="J16" i="18"/>
  <c r="J64" i="18"/>
  <c r="J7" i="18"/>
  <c r="J48" i="18"/>
  <c r="J39" i="18"/>
  <c r="J6" i="18"/>
  <c r="J12" i="18"/>
  <c r="J7" i="16"/>
  <c r="J69" i="16"/>
  <c r="J53" i="16"/>
  <c r="J37" i="16"/>
  <c r="J21" i="16"/>
  <c r="J5" i="16"/>
  <c r="J55" i="16"/>
  <c r="J62" i="16"/>
  <c r="J71" i="16"/>
  <c r="J23" i="16"/>
  <c r="J68" i="16"/>
  <c r="J44" i="16"/>
  <c r="J39" i="16"/>
  <c r="J64" i="16"/>
  <c r="J26" i="16"/>
  <c r="J36" i="16"/>
  <c r="J54" i="16"/>
  <c r="J56" i="16"/>
  <c r="J18" i="16"/>
  <c r="J28" i="16"/>
  <c r="J46" i="16"/>
  <c r="J48" i="16"/>
  <c r="J67" i="16"/>
  <c r="J51" i="16"/>
  <c r="J35" i="16"/>
  <c r="J19" i="16"/>
  <c r="J3" i="16"/>
  <c r="J10" i="16"/>
  <c r="J20" i="16"/>
  <c r="J38" i="16"/>
  <c r="J40" i="16"/>
  <c r="J65" i="16"/>
  <c r="J49" i="16"/>
  <c r="J33" i="16"/>
  <c r="J17" i="16"/>
  <c r="J66" i="16"/>
  <c r="J12" i="16"/>
  <c r="J30" i="16"/>
  <c r="J32" i="16"/>
  <c r="J34" i="16"/>
  <c r="J63" i="16"/>
  <c r="J47" i="16"/>
  <c r="J31" i="16"/>
  <c r="J15" i="16"/>
  <c r="J58" i="16"/>
  <c r="J4" i="16"/>
  <c r="J22" i="16"/>
  <c r="J24" i="16"/>
  <c r="J61" i="16"/>
  <c r="J45" i="16"/>
  <c r="J29" i="16"/>
  <c r="J13" i="16"/>
  <c r="J50" i="16"/>
  <c r="J60" i="16"/>
  <c r="J14" i="16"/>
  <c r="J16" i="16"/>
  <c r="J59" i="16"/>
  <c r="J43" i="16"/>
  <c r="J27" i="16"/>
  <c r="J11" i="16"/>
  <c r="J42" i="16"/>
  <c r="J52" i="16"/>
  <c r="J6" i="16"/>
  <c r="J8" i="16"/>
  <c r="F12" i="15"/>
  <c r="E12" i="15"/>
  <c r="F80" i="13"/>
  <c r="E80" i="13"/>
  <c r="F12" i="13"/>
  <c r="F2" i="18"/>
  <c r="AC2" i="18"/>
  <c r="H2" i="18"/>
  <c r="G2" i="18"/>
  <c r="F2" i="16"/>
  <c r="AC2" i="16"/>
  <c r="H70" i="16"/>
  <c r="F70" i="16"/>
  <c r="AC70" i="16"/>
  <c r="G70" i="16"/>
  <c r="J70" i="16"/>
  <c r="H2" i="16"/>
  <c r="G2" i="16"/>
  <c r="J2" i="18"/>
  <c r="J2" i="16"/>
</calcChain>
</file>

<file path=xl/sharedStrings.xml><?xml version="1.0" encoding="utf-8"?>
<sst xmlns="http://schemas.openxmlformats.org/spreadsheetml/2006/main" count="1559" uniqueCount="305">
  <si>
    <t>第69回鹿児島県高等学校新人陸上競技大会申込書(男子)</t>
    <rPh sb="0" eb="1">
      <t>ダイ</t>
    </rPh>
    <rPh sb="3" eb="4">
      <t>カイ</t>
    </rPh>
    <rPh sb="4" eb="8">
      <t>カゴシマケン</t>
    </rPh>
    <rPh sb="8" eb="10">
      <t>コウトウ</t>
    </rPh>
    <rPh sb="10" eb="12">
      <t>ガッコウ</t>
    </rPh>
    <rPh sb="12" eb="14">
      <t>シンジン</t>
    </rPh>
    <rPh sb="14" eb="16">
      <t>リクジョウ</t>
    </rPh>
    <rPh sb="16" eb="18">
      <t>キョウギ</t>
    </rPh>
    <rPh sb="18" eb="20">
      <t>タイカイ</t>
    </rPh>
    <rPh sb="20" eb="22">
      <t>モウシコミ</t>
    </rPh>
    <rPh sb="22" eb="23">
      <t>ショ</t>
    </rPh>
    <rPh sb="24" eb="26">
      <t>ダンシ</t>
    </rPh>
    <phoneticPr fontId="1"/>
  </si>
  <si>
    <t>学校名（選択）</t>
    <rPh sb="0" eb="3">
      <t>ガッコウメイ</t>
    </rPh>
    <rPh sb="4" eb="6">
      <t>センタク</t>
    </rPh>
    <phoneticPr fontId="1"/>
  </si>
  <si>
    <t>学校名（上にない場合は直接入力）</t>
    <rPh sb="0" eb="3">
      <t>ガッコウメイ</t>
    </rPh>
    <rPh sb="4" eb="5">
      <t>ウエ</t>
    </rPh>
    <rPh sb="8" eb="10">
      <t>バアイ</t>
    </rPh>
    <rPh sb="11" eb="13">
      <t>チョクセツ</t>
    </rPh>
    <rPh sb="13" eb="15">
      <t>ニュウリョク</t>
    </rPh>
    <phoneticPr fontId="1"/>
  </si>
  <si>
    <t>住所</t>
    <rPh sb="0" eb="2">
      <t>ジュウショ</t>
    </rPh>
    <phoneticPr fontId="1"/>
  </si>
  <si>
    <t>監督名</t>
    <rPh sb="0" eb="2">
      <t>カントク</t>
    </rPh>
    <rPh sb="2" eb="3">
      <t>メイ</t>
    </rPh>
    <phoneticPr fontId="1"/>
  </si>
  <si>
    <t>引率責任者名</t>
    <phoneticPr fontId="5"/>
  </si>
  <si>
    <t>連絡先
（携帯）</t>
    <phoneticPr fontId="5"/>
  </si>
  <si>
    <t>実人員</t>
    <phoneticPr fontId="5"/>
  </si>
  <si>
    <t>西暦</t>
    <rPh sb="0" eb="2">
      <t>セイレキ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</si>
  <si>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</si>
  <si>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</si>
  <si>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</si>
  <si>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延人員</t>
    <phoneticPr fontId="5"/>
  </si>
  <si>
    <t>下記の者は本校在学生であって，標記大会に出場することを認め，参加申込します。</t>
    <rPh sb="0" eb="1">
      <t>シタ</t>
    </rPh>
    <phoneticPr fontId="5"/>
  </si>
  <si>
    <t>学校長</t>
    <rPh sb="0" eb="1">
      <t>ガク</t>
    </rPh>
    <rPh sb="1" eb="2">
      <t>コウ</t>
    </rPh>
    <rPh sb="2" eb="3">
      <t>チョウ</t>
    </rPh>
    <phoneticPr fontId="5"/>
  </si>
  <si>
    <t>印</t>
    <phoneticPr fontId="5"/>
  </si>
  <si>
    <r>
      <t>※シートの体裁は</t>
    </r>
    <r>
      <rPr>
        <b/>
        <u val="double"/>
        <sz val="16"/>
        <color indexed="10"/>
        <rFont val="ＭＳ Ｐゴシック"/>
        <family val="3"/>
        <charset val="128"/>
      </rPr>
      <t>絶対に変更しないでください</t>
    </r>
    <r>
      <rPr>
        <b/>
        <sz val="16"/>
        <color indexed="10"/>
        <rFont val="ＭＳ Ｐゴシック"/>
        <family val="3"/>
        <charset val="128"/>
      </rPr>
      <t>！【各種目１校２名以内です。１人２種目以内(補欠種目を含む。リレーは除く)】
　（シート・行の削除も行わないでください）</t>
    </r>
    <rPh sb="66" eb="67">
      <t>ギョウ</t>
    </rPh>
    <rPh sb="68" eb="70">
      <t>サクジョ</t>
    </rPh>
    <rPh sb="71" eb="72">
      <t>オコナ</t>
    </rPh>
    <phoneticPr fontId="5"/>
  </si>
  <si>
    <t>最高記録</t>
    <rPh sb="0" eb="2">
      <t>サイコウ</t>
    </rPh>
    <rPh sb="2" eb="4">
      <t>キロク</t>
    </rPh>
    <phoneticPr fontId="5"/>
  </si>
  <si>
    <r>
      <t>⇒リレー競技の最高記録は，</t>
    </r>
    <r>
      <rPr>
        <b/>
        <sz val="11"/>
        <color indexed="10"/>
        <rFont val="ＭＳ Ｐゴシック"/>
        <family val="3"/>
        <charset val="128"/>
      </rPr>
      <t>１・２年生の選手のみ</t>
    </r>
    <r>
      <rPr>
        <sz val="11"/>
        <color indexed="8"/>
        <rFont val="ＭＳ Ｐゴシック"/>
        <family val="3"/>
        <charset val="128"/>
      </rPr>
      <t>で編成されたチームの結果をご記入ください。</t>
    </r>
    <rPh sb="4" eb="6">
      <t>キョウギ</t>
    </rPh>
    <rPh sb="7" eb="9">
      <t>サイコウ</t>
    </rPh>
    <rPh sb="9" eb="11">
      <t>キロク</t>
    </rPh>
    <rPh sb="16" eb="18">
      <t>ネンセイ</t>
    </rPh>
    <rPh sb="19" eb="21">
      <t>センシュ</t>
    </rPh>
    <rPh sb="24" eb="26">
      <t>ヘンセイ</t>
    </rPh>
    <rPh sb="33" eb="35">
      <t>ケッカ</t>
    </rPh>
    <rPh sb="37" eb="39">
      <t>キニュウ</t>
    </rPh>
    <phoneticPr fontId="12"/>
  </si>
  <si>
    <t>登録番号</t>
    <rPh sb="0" eb="4">
      <t>トウロクバン</t>
    </rPh>
    <phoneticPr fontId="1"/>
  </si>
  <si>
    <t>氏（名字）</t>
    <rPh sb="0" eb="1">
      <t>シ</t>
    </rPh>
    <rPh sb="2" eb="4">
      <t>ミョウジ</t>
    </rPh>
    <phoneticPr fontId="1"/>
  </si>
  <si>
    <t>名（名前）</t>
    <rPh sb="0" eb="1">
      <t>ナマエ</t>
    </rPh>
    <rPh sb="2" eb="4">
      <t>ナマエ</t>
    </rPh>
    <phoneticPr fontId="1"/>
  </si>
  <si>
    <t>ﾌﾘｶﾞﾅ(氏)</t>
    <rPh sb="6" eb="7">
      <t>シ</t>
    </rPh>
    <phoneticPr fontId="1"/>
  </si>
  <si>
    <t>ﾌﾘｶﾞﾅ(名)</t>
    <rPh sb="6" eb="7">
      <t>メイ</t>
    </rPh>
    <phoneticPr fontId="1"/>
  </si>
  <si>
    <t>学年</t>
    <rPh sb="0" eb="2">
      <t>ガクネン</t>
    </rPh>
    <phoneticPr fontId="5"/>
  </si>
  <si>
    <t>学校名</t>
    <rPh sb="0" eb="3">
      <t>ガッコウメイ</t>
    </rPh>
    <phoneticPr fontId="1"/>
  </si>
  <si>
    <t>学校番号</t>
    <rPh sb="0" eb="4">
      <t>ガッコウバンゴウ</t>
    </rPh>
    <phoneticPr fontId="1"/>
  </si>
  <si>
    <t>種目1</t>
    <rPh sb="0" eb="2">
      <t>シュモク</t>
    </rPh>
    <phoneticPr fontId="1"/>
  </si>
  <si>
    <t>最高記録</t>
    <rPh sb="0" eb="4">
      <t>サイコウキロク</t>
    </rPh>
    <phoneticPr fontId="1"/>
  </si>
  <si>
    <t>大会名</t>
    <rPh sb="0" eb="2">
      <t>タイカイ</t>
    </rPh>
    <rPh sb="2" eb="3">
      <t>メイ</t>
    </rPh>
    <phoneticPr fontId="5"/>
  </si>
  <si>
    <t>種目2</t>
    <rPh sb="0" eb="2">
      <t>シュモク</t>
    </rPh>
    <phoneticPr fontId="1"/>
  </si>
  <si>
    <t>4×100mR</t>
    <phoneticPr fontId="5"/>
  </si>
  <si>
    <t>4×400mR</t>
    <phoneticPr fontId="5"/>
  </si>
  <si>
    <t>補欠
種目1</t>
    <rPh sb="0" eb="2">
      <t>ホケツ</t>
    </rPh>
    <rPh sb="3" eb="5">
      <t>シュモク</t>
    </rPh>
    <phoneticPr fontId="5"/>
  </si>
  <si>
    <t>補欠
種目2</t>
    <rPh sb="0" eb="2">
      <t>ホケツ</t>
    </rPh>
    <rPh sb="3" eb="5">
      <t>シュモク</t>
    </rPh>
    <phoneticPr fontId="5"/>
  </si>
  <si>
    <t>最高記録の記入例</t>
    <rPh sb="0" eb="4">
      <t>サイコウキロク</t>
    </rPh>
    <rPh sb="5" eb="8">
      <t>キニュウレイ</t>
    </rPh>
    <phoneticPr fontId="1"/>
  </si>
  <si>
    <t>○</t>
    <phoneticPr fontId="1"/>
  </si>
  <si>
    <t>奄美高</t>
  </si>
  <si>
    <t>100m</t>
  </si>
  <si>
    <t>11秒34</t>
    <rPh sb="2" eb="3">
      <t>ビョウ</t>
    </rPh>
    <phoneticPr fontId="1"/>
  </si>
  <si>
    <t>◎</t>
    <phoneticPr fontId="5"/>
  </si>
  <si>
    <t>伊集院高</t>
  </si>
  <si>
    <t>200m</t>
  </si>
  <si>
    <t>23秒00</t>
    <rPh sb="2" eb="3">
      <t>ビョウ</t>
    </rPh>
    <phoneticPr fontId="1"/>
  </si>
  <si>
    <t>出水高</t>
  </si>
  <si>
    <t>種別</t>
    <rPh sb="0" eb="2">
      <t>シュベツ</t>
    </rPh>
    <phoneticPr fontId="1"/>
  </si>
  <si>
    <t>男子</t>
    <rPh sb="0" eb="2">
      <t>ダンシ</t>
    </rPh>
    <phoneticPr fontId="5"/>
  </si>
  <si>
    <t>400m</t>
  </si>
  <si>
    <t>52秒78</t>
    <rPh sb="2" eb="3">
      <t>ビョウ</t>
    </rPh>
    <phoneticPr fontId="1"/>
  </si>
  <si>
    <t>出水工高</t>
  </si>
  <si>
    <t>男子</t>
    <rPh sb="0" eb="1">
      <t>オトコ</t>
    </rPh>
    <rPh sb="1" eb="2">
      <t>コ</t>
    </rPh>
    <phoneticPr fontId="5"/>
  </si>
  <si>
    <t>１００ｍ</t>
    <phoneticPr fontId="5"/>
  </si>
  <si>
    <t>800m</t>
  </si>
  <si>
    <t>2分04秒56</t>
    <rPh sb="1" eb="2">
      <t>フン</t>
    </rPh>
    <rPh sb="4" eb="5">
      <t>ビョウ</t>
    </rPh>
    <phoneticPr fontId="1"/>
  </si>
  <si>
    <t>出水商高</t>
  </si>
  <si>
    <t>２００ｍ</t>
  </si>
  <si>
    <t>1500m</t>
  </si>
  <si>
    <t>4分12秒21</t>
    <rPh sb="1" eb="2">
      <t>フン</t>
    </rPh>
    <rPh sb="4" eb="5">
      <t>ビョウ</t>
    </rPh>
    <phoneticPr fontId="1"/>
  </si>
  <si>
    <t>出水中央高</t>
  </si>
  <si>
    <t>４００ｍ</t>
  </si>
  <si>
    <t>5000m</t>
  </si>
  <si>
    <t>15分22秒33</t>
    <rPh sb="2" eb="3">
      <t>フン</t>
    </rPh>
    <rPh sb="5" eb="6">
      <t>ビョウ</t>
    </rPh>
    <phoneticPr fontId="1"/>
  </si>
  <si>
    <t>市来農芸高</t>
  </si>
  <si>
    <t>女子</t>
    <rPh sb="0" eb="2">
      <t>ジョシ</t>
    </rPh>
    <phoneticPr fontId="5"/>
  </si>
  <si>
    <t>８００ｍ</t>
  </si>
  <si>
    <t>110mH</t>
  </si>
  <si>
    <t>16秒34</t>
    <rPh sb="2" eb="3">
      <t>ビョウ</t>
    </rPh>
    <phoneticPr fontId="1"/>
  </si>
  <si>
    <t>指宿高</t>
  </si>
  <si>
    <t>１５００ｍ</t>
  </si>
  <si>
    <t>走高跳</t>
    <rPh sb="0" eb="3">
      <t>ハシリタカトビ</t>
    </rPh>
    <phoneticPr fontId="1"/>
  </si>
  <si>
    <t>1m75</t>
  </si>
  <si>
    <t>指宿商高</t>
  </si>
  <si>
    <t>５０００ｍ</t>
  </si>
  <si>
    <t>棒高跳</t>
    <rPh sb="0" eb="3">
      <t>ボウタカトビ</t>
    </rPh>
    <phoneticPr fontId="1"/>
  </si>
  <si>
    <t>3m50</t>
  </si>
  <si>
    <t>大口高</t>
  </si>
  <si>
    <t>１１０ｍＨ</t>
  </si>
  <si>
    <t>走幅跳</t>
    <rPh sb="0" eb="3">
      <t>ハシリハバトビ</t>
    </rPh>
    <phoneticPr fontId="1"/>
  </si>
  <si>
    <t>6m50</t>
  </si>
  <si>
    <t>大口明光学園高</t>
    <rPh sb="4" eb="6">
      <t>ガクエン</t>
    </rPh>
    <phoneticPr fontId="19"/>
  </si>
  <si>
    <t>４００ｍＨ</t>
  </si>
  <si>
    <t>砲丸投</t>
    <rPh sb="0" eb="3">
      <t>ホウガンナゲ</t>
    </rPh>
    <phoneticPr fontId="1"/>
  </si>
  <si>
    <t>12m34</t>
  </si>
  <si>
    <t>大島高</t>
  </si>
  <si>
    <t>３０００mSC</t>
  </si>
  <si>
    <t>大島北高</t>
  </si>
  <si>
    <t>５０００mＷ</t>
  </si>
  <si>
    <t>種目</t>
    <rPh sb="0" eb="2">
      <t>シュモク</t>
    </rPh>
    <phoneticPr fontId="1"/>
  </si>
  <si>
    <t>申込数</t>
    <rPh sb="0" eb="3">
      <t>モウシコミスウ</t>
    </rPh>
    <phoneticPr fontId="5"/>
  </si>
  <si>
    <t>参加制限</t>
    <rPh sb="0" eb="4">
      <t>サンカセイゲン</t>
    </rPh>
    <phoneticPr fontId="5"/>
  </si>
  <si>
    <t>沖永良部高</t>
  </si>
  <si>
    <t>走高跳</t>
    <rPh sb="0" eb="1">
      <t>ソウ</t>
    </rPh>
    <phoneticPr fontId="3"/>
  </si>
  <si>
    <t>鶴翔高</t>
  </si>
  <si>
    <t>棒高跳</t>
    <rPh sb="0" eb="3">
      <t>ボウタカトビ</t>
    </rPh>
    <phoneticPr fontId="3"/>
  </si>
  <si>
    <t>鹿児島高</t>
  </si>
  <si>
    <t>走幅跳</t>
    <rPh sb="0" eb="1">
      <t>ソウ</t>
    </rPh>
    <phoneticPr fontId="3"/>
  </si>
  <si>
    <t>鹿児島玉龍高</t>
  </si>
  <si>
    <t>三段跳</t>
    <rPh sb="0" eb="3">
      <t>サンダントビ</t>
    </rPh>
    <phoneticPr fontId="3"/>
  </si>
  <si>
    <t>鹿児島工高</t>
  </si>
  <si>
    <t>砲丸投</t>
    <rPh sb="0" eb="3">
      <t>ホウガンナゲ</t>
    </rPh>
    <phoneticPr fontId="3"/>
  </si>
  <si>
    <t>鹿児島高専高</t>
  </si>
  <si>
    <t>円盤投</t>
    <rPh sb="0" eb="3">
      <t>エンバンナゲ</t>
    </rPh>
    <phoneticPr fontId="3"/>
  </si>
  <si>
    <t>鹿児島高特支</t>
  </si>
  <si>
    <t>ﾊﾝﾏｰ投</t>
  </si>
  <si>
    <t>鹿児島実高</t>
  </si>
  <si>
    <t>やり投</t>
  </si>
  <si>
    <t>鹿児島商高</t>
  </si>
  <si>
    <t>八種競技</t>
    <rPh sb="0" eb="1">
      <t>8</t>
    </rPh>
    <rPh sb="1" eb="2">
      <t>シュ</t>
    </rPh>
    <rPh sb="2" eb="4">
      <t>キョウギ</t>
    </rPh>
    <phoneticPr fontId="3"/>
  </si>
  <si>
    <t>鹿児島城西高</t>
  </si>
  <si>
    <t>鹿児島情報高</t>
  </si>
  <si>
    <t>鹿児島女高</t>
  </si>
  <si>
    <t>鹿児島水産高</t>
  </si>
  <si>
    <t>鹿児島第一高</t>
  </si>
  <si>
    <t>鹿児島中央高</t>
  </si>
  <si>
    <t>鹿児島東高</t>
  </si>
  <si>
    <t>鹿児島南高</t>
  </si>
  <si>
    <t>鹿児島聾</t>
  </si>
  <si>
    <t>加治木高</t>
  </si>
  <si>
    <t>加治木工高</t>
  </si>
  <si>
    <t>加世田高</t>
  </si>
  <si>
    <t>鹿屋高</t>
  </si>
  <si>
    <t>鹿屋工高</t>
  </si>
  <si>
    <t>鹿屋女高</t>
  </si>
  <si>
    <t>鹿屋農高</t>
  </si>
  <si>
    <t>神村学園高</t>
  </si>
  <si>
    <t>錦江湾高</t>
  </si>
  <si>
    <t>串良商高</t>
  </si>
  <si>
    <t>甲南高</t>
  </si>
  <si>
    <t>国分高</t>
  </si>
  <si>
    <t>国分中央高</t>
  </si>
  <si>
    <t>薩南工高</t>
  </si>
  <si>
    <t>薩摩中央高</t>
  </si>
  <si>
    <t>志學館高</t>
  </si>
  <si>
    <t>志布志高</t>
  </si>
  <si>
    <t>尚志館高</t>
  </si>
  <si>
    <t>樟南高</t>
  </si>
  <si>
    <t>松陽高</t>
  </si>
  <si>
    <t>川薩清修館高</t>
  </si>
  <si>
    <t>川内高</t>
  </si>
  <si>
    <t>川内商工高</t>
  </si>
  <si>
    <t>曽於高</t>
  </si>
  <si>
    <t>武岡台高</t>
  </si>
  <si>
    <t>種子島高</t>
  </si>
  <si>
    <t>種子島中央高</t>
  </si>
  <si>
    <t>鶴丸高</t>
  </si>
  <si>
    <t>徳之島高</t>
  </si>
  <si>
    <t>楠隼高</t>
  </si>
  <si>
    <t>隼人工高</t>
  </si>
  <si>
    <t>吹上高</t>
  </si>
  <si>
    <t>福山高</t>
  </si>
  <si>
    <t>鳳凰高</t>
  </si>
  <si>
    <t>明桜館高</t>
  </si>
  <si>
    <t>屋久島高</t>
  </si>
  <si>
    <t>ラ・サール高</t>
  </si>
  <si>
    <t>龍桜高</t>
  </si>
  <si>
    <t>れいめい高</t>
  </si>
  <si>
    <t>連絡先（携帯）</t>
    <phoneticPr fontId="5"/>
  </si>
  <si>
    <t>令和</t>
    <rPh sb="0" eb="2">
      <t>レイワ</t>
    </rPh>
    <phoneticPr fontId="5"/>
  </si>
  <si>
    <t>開陽高</t>
    <rPh sb="0" eb="3">
      <t>カイヨウコウ</t>
    </rPh>
    <phoneticPr fontId="1"/>
  </si>
  <si>
    <t>山川高</t>
    <rPh sb="0" eb="2">
      <t>ヤマガワ</t>
    </rPh>
    <rPh sb="2" eb="3">
      <t>コウ</t>
    </rPh>
    <phoneticPr fontId="1"/>
  </si>
  <si>
    <t>頴娃高</t>
    <rPh sb="0" eb="2">
      <t>エイ</t>
    </rPh>
    <rPh sb="2" eb="3">
      <t>タカシ</t>
    </rPh>
    <phoneticPr fontId="1"/>
  </si>
  <si>
    <t>枕崎高</t>
  </si>
  <si>
    <t>加世田常潤高</t>
    <rPh sb="5" eb="6">
      <t>コウ</t>
    </rPh>
    <phoneticPr fontId="1"/>
  </si>
  <si>
    <t>川辺高</t>
    <rPh sb="0" eb="2">
      <t>カワナベ</t>
    </rPh>
    <rPh sb="2" eb="3">
      <t>コウ</t>
    </rPh>
    <phoneticPr fontId="1"/>
  </si>
  <si>
    <t>串木野高</t>
  </si>
  <si>
    <t>薩摩中央高</t>
    <rPh sb="4" eb="5">
      <t>コウ</t>
    </rPh>
    <phoneticPr fontId="1"/>
  </si>
  <si>
    <t>野田女高</t>
  </si>
  <si>
    <t>伊佐農林高</t>
  </si>
  <si>
    <t>霧島高</t>
    <rPh sb="2" eb="3">
      <t>コウ</t>
    </rPh>
    <phoneticPr fontId="1"/>
  </si>
  <si>
    <t>蒲生高</t>
    <rPh sb="0" eb="2">
      <t>カモウ</t>
    </rPh>
    <rPh sb="2" eb="3">
      <t>コウ</t>
    </rPh>
    <phoneticPr fontId="1"/>
  </si>
  <si>
    <t>楠隼高</t>
    <rPh sb="2" eb="3">
      <t>コウ</t>
    </rPh>
    <phoneticPr fontId="1"/>
  </si>
  <si>
    <t>垂水高</t>
    <rPh sb="0" eb="2">
      <t>タルミズ</t>
    </rPh>
    <rPh sb="2" eb="3">
      <t>コウ</t>
    </rPh>
    <phoneticPr fontId="1"/>
  </si>
  <si>
    <t>南大隅高</t>
    <rPh sb="0" eb="1">
      <t>ミナミ</t>
    </rPh>
    <rPh sb="1" eb="3">
      <t>オオスミ</t>
    </rPh>
    <rPh sb="3" eb="4">
      <t>コウ</t>
    </rPh>
    <phoneticPr fontId="1"/>
  </si>
  <si>
    <t>古仁屋高</t>
    <rPh sb="0" eb="3">
      <t>コニヤ</t>
    </rPh>
    <rPh sb="3" eb="4">
      <t>コウ</t>
    </rPh>
    <phoneticPr fontId="1"/>
  </si>
  <si>
    <t>喜界高</t>
    <rPh sb="0" eb="2">
      <t>キカイ</t>
    </rPh>
    <rPh sb="2" eb="3">
      <t>コウ</t>
    </rPh>
    <phoneticPr fontId="1"/>
  </si>
  <si>
    <t>徳之島高</t>
    <rPh sb="0" eb="3">
      <t>トクノシマ</t>
    </rPh>
    <rPh sb="3" eb="4">
      <t>コウ</t>
    </rPh>
    <phoneticPr fontId="1"/>
  </si>
  <si>
    <t>与論高</t>
    <rPh sb="0" eb="3">
      <t>ヨロンコウ</t>
    </rPh>
    <phoneticPr fontId="1"/>
  </si>
  <si>
    <t>鹿純心女高</t>
    <rPh sb="4" eb="5">
      <t>コウ</t>
    </rPh>
    <phoneticPr fontId="1"/>
  </si>
  <si>
    <t>大口明光学園高</t>
  </si>
  <si>
    <t>鹿屋中央高</t>
    <rPh sb="4" eb="5">
      <t>コウ</t>
    </rPh>
    <phoneticPr fontId="1"/>
  </si>
  <si>
    <t>龍桜高</t>
    <rPh sb="0" eb="1">
      <t>リュウ</t>
    </rPh>
    <rPh sb="1" eb="2">
      <t>サクラ</t>
    </rPh>
    <rPh sb="2" eb="3">
      <t>コウ</t>
    </rPh>
    <phoneticPr fontId="4"/>
  </si>
  <si>
    <t>樟南第二高</t>
    <rPh sb="0" eb="2">
      <t>ショウナン</t>
    </rPh>
    <rPh sb="2" eb="4">
      <t>ダイニ</t>
    </rPh>
    <rPh sb="4" eb="5">
      <t>コウ</t>
    </rPh>
    <phoneticPr fontId="1"/>
  </si>
  <si>
    <t>池田高</t>
    <rPh sb="0" eb="2">
      <t>イケダ</t>
    </rPh>
    <rPh sb="2" eb="3">
      <t>タカ</t>
    </rPh>
    <phoneticPr fontId="1"/>
  </si>
  <si>
    <t>育英館高</t>
    <rPh sb="3" eb="4">
      <t>コウ</t>
    </rPh>
    <phoneticPr fontId="1"/>
  </si>
  <si>
    <t>鹿児島修学館高</t>
    <rPh sb="0" eb="3">
      <t>カゴシマ</t>
    </rPh>
    <rPh sb="3" eb="4">
      <t>オサ</t>
    </rPh>
    <rPh sb="4" eb="5">
      <t>ガク</t>
    </rPh>
    <rPh sb="5" eb="6">
      <t>カン</t>
    </rPh>
    <rPh sb="6" eb="7">
      <t>コウ</t>
    </rPh>
    <phoneticPr fontId="1"/>
  </si>
  <si>
    <t>鹿児島高専</t>
  </si>
  <si>
    <t>大島特別支援高</t>
  </si>
  <si>
    <t>第69回鹿児島県高等学校新人陸上競技大会申込書(女子)</t>
    <rPh sb="0" eb="1">
      <t>ダイ</t>
    </rPh>
    <rPh sb="3" eb="4">
      <t>カイ</t>
    </rPh>
    <rPh sb="4" eb="8">
      <t>カゴシマケン</t>
    </rPh>
    <rPh sb="8" eb="10">
      <t>コウトウ</t>
    </rPh>
    <rPh sb="10" eb="12">
      <t>ガッコウ</t>
    </rPh>
    <rPh sb="12" eb="14">
      <t>シンジン</t>
    </rPh>
    <rPh sb="14" eb="16">
      <t>リクジョウ</t>
    </rPh>
    <rPh sb="16" eb="18">
      <t>キョウギ</t>
    </rPh>
    <rPh sb="18" eb="20">
      <t>タイカイ</t>
    </rPh>
    <rPh sb="20" eb="23">
      <t>モウシコミショ</t>
    </rPh>
    <rPh sb="24" eb="26">
      <t>ジョシ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</si>
  <si>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2"/>
  </si>
  <si>
    <t>13秒34</t>
    <rPh sb="2" eb="3">
      <t>ビョウ</t>
    </rPh>
    <phoneticPr fontId="1"/>
  </si>
  <si>
    <t>27秒00</t>
    <rPh sb="2" eb="3">
      <t>ビョウ</t>
    </rPh>
    <phoneticPr fontId="1"/>
  </si>
  <si>
    <t>1分02秒78</t>
    <rPh sb="1" eb="2">
      <t>フン</t>
    </rPh>
    <rPh sb="4" eb="5">
      <t>ビョウ</t>
    </rPh>
    <phoneticPr fontId="1"/>
  </si>
  <si>
    <t>１００ｍ</t>
  </si>
  <si>
    <t>2分24秒56</t>
    <rPh sb="1" eb="2">
      <t>フン</t>
    </rPh>
    <rPh sb="4" eb="5">
      <t>ビョウ</t>
    </rPh>
    <phoneticPr fontId="1"/>
  </si>
  <si>
    <t>5分12秒21</t>
    <rPh sb="1" eb="2">
      <t>フン</t>
    </rPh>
    <rPh sb="4" eb="5">
      <t>ビョウ</t>
    </rPh>
    <phoneticPr fontId="1"/>
  </si>
  <si>
    <t>3000m</t>
    <phoneticPr fontId="12"/>
  </si>
  <si>
    <t>10分22秒33</t>
    <rPh sb="2" eb="3">
      <t>フン</t>
    </rPh>
    <rPh sb="5" eb="6">
      <t>ビョウ</t>
    </rPh>
    <phoneticPr fontId="1"/>
  </si>
  <si>
    <t>100mH</t>
    <phoneticPr fontId="12"/>
  </si>
  <si>
    <t>1m55</t>
    <phoneticPr fontId="12"/>
  </si>
  <si>
    <t>３０００ｍ</t>
  </si>
  <si>
    <t>2m50</t>
    <phoneticPr fontId="12"/>
  </si>
  <si>
    <t>１００ｍＨ</t>
  </si>
  <si>
    <t>4m50</t>
    <phoneticPr fontId="12"/>
  </si>
  <si>
    <t>10m34</t>
    <phoneticPr fontId="12"/>
  </si>
  <si>
    <t>棒高跳</t>
    <phoneticPr fontId="3"/>
  </si>
  <si>
    <t>三段跳</t>
    <phoneticPr fontId="3"/>
  </si>
  <si>
    <t>ﾊﾝﾏｰ投</t>
    <rPh sb="4" eb="5">
      <t>ナ</t>
    </rPh>
    <phoneticPr fontId="5"/>
  </si>
  <si>
    <t>七種競技</t>
    <rPh sb="0" eb="1">
      <t>ナナ</t>
    </rPh>
    <rPh sb="1" eb="2">
      <t>シュ</t>
    </rPh>
    <rPh sb="2" eb="4">
      <t>キョウギ</t>
    </rPh>
    <phoneticPr fontId="3"/>
  </si>
  <si>
    <t>棒高跳</t>
    <rPh sb="0" eb="3">
      <t>ボウタカト</t>
    </rPh>
    <phoneticPr fontId="3"/>
  </si>
  <si>
    <t>三段跳</t>
    <rPh sb="0" eb="3">
      <t>サンダント</t>
    </rPh>
    <phoneticPr fontId="3"/>
  </si>
  <si>
    <t>ﾊﾝﾏｰ投</t>
    <phoneticPr fontId="12"/>
  </si>
  <si>
    <t>七種競技</t>
    <phoneticPr fontId="12"/>
  </si>
  <si>
    <t>第69回鹿児島県高等学校陸上競技大会申込書(男子)</t>
    <rPh sb="0" eb="1">
      <t>ダイ</t>
    </rPh>
    <rPh sb="3" eb="4">
      <t>カイ</t>
    </rPh>
    <rPh sb="4" eb="8">
      <t>カゴシマケン</t>
    </rPh>
    <rPh sb="8" eb="10">
      <t>コウトウ</t>
    </rPh>
    <rPh sb="10" eb="12">
      <t>ガッコウ</t>
    </rPh>
    <rPh sb="12" eb="14">
      <t>リクジョウ</t>
    </rPh>
    <rPh sb="14" eb="16">
      <t>キョウギ</t>
    </rPh>
    <rPh sb="16" eb="18">
      <t>タイカイ</t>
    </rPh>
    <rPh sb="18" eb="21">
      <t>モウシコミショ</t>
    </rPh>
    <rPh sb="22" eb="24">
      <t>ダンシ</t>
    </rPh>
    <phoneticPr fontId="1"/>
  </si>
  <si>
    <t>連絡先（携帯）</t>
    <phoneticPr fontId="1"/>
  </si>
  <si>
    <t>引率責任者名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</si>
  <si>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</si>
  <si>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</si>
  <si>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27"/>
  </si>
  <si>
    <t>日</t>
    <rPh sb="0" eb="1">
      <t>ニチ</t>
    </rPh>
    <phoneticPr fontId="27"/>
  </si>
  <si>
    <t>下記の者は本校在学生であって，標記大会に出場することを認め，参加申込します。</t>
    <rPh sb="0" eb="1">
      <t>シタ</t>
    </rPh>
    <phoneticPr fontId="1"/>
  </si>
  <si>
    <t>学校長</t>
    <rPh sb="0" eb="1">
      <t>ガク</t>
    </rPh>
    <rPh sb="1" eb="2">
      <t>コウ</t>
    </rPh>
    <rPh sb="2" eb="3">
      <t>チョウ</t>
    </rPh>
    <phoneticPr fontId="1"/>
  </si>
  <si>
    <t>　　印</t>
    <rPh sb="2" eb="3">
      <t>イン</t>
    </rPh>
    <phoneticPr fontId="27"/>
  </si>
  <si>
    <r>
      <t>※</t>
    </r>
    <r>
      <rPr>
        <b/>
        <u/>
        <sz val="16"/>
        <color indexed="10"/>
        <rFont val="ＭＳ Ｐゴシック"/>
        <family val="3"/>
        <charset val="128"/>
      </rPr>
      <t>シートの体裁は絶対に変更しないでください！(シート・行の削除もしないでください）</t>
    </r>
    <rPh sb="27" eb="28">
      <t>ギョウ</t>
    </rPh>
    <rPh sb="29" eb="31">
      <t>サクジョ</t>
    </rPh>
    <phoneticPr fontId="1"/>
  </si>
  <si>
    <t>学年</t>
    <rPh sb="0" eb="2">
      <t>ガクネン</t>
    </rPh>
    <phoneticPr fontId="1"/>
  </si>
  <si>
    <t>4×100mR</t>
    <phoneticPr fontId="1"/>
  </si>
  <si>
    <t>4×400mR</t>
    <phoneticPr fontId="1"/>
  </si>
  <si>
    <t>補欠
種目1</t>
    <rPh sb="0" eb="2">
      <t>ホケツ</t>
    </rPh>
    <rPh sb="3" eb="5">
      <t>シュモク</t>
    </rPh>
    <phoneticPr fontId="1"/>
  </si>
  <si>
    <t>補欠
種目2</t>
    <rPh sb="0" eb="2">
      <t>ホケツ</t>
    </rPh>
    <rPh sb="3" eb="5">
      <t>シュモク</t>
    </rPh>
    <phoneticPr fontId="1"/>
  </si>
  <si>
    <t>第69回鹿児島県高等学校陸上競技大会申込書(女子)</t>
    <rPh sb="0" eb="1">
      <t>ダイ</t>
    </rPh>
    <rPh sb="3" eb="4">
      <t>カイ</t>
    </rPh>
    <rPh sb="4" eb="8">
      <t>カゴシマケン</t>
    </rPh>
    <rPh sb="8" eb="10">
      <t>コウトウ</t>
    </rPh>
    <rPh sb="10" eb="12">
      <t>ガッコウ</t>
    </rPh>
    <rPh sb="12" eb="14">
      <t>リクジョウ</t>
    </rPh>
    <rPh sb="14" eb="16">
      <t>キョウギ</t>
    </rPh>
    <rPh sb="16" eb="18">
      <t>タイカイ</t>
    </rPh>
    <rPh sb="18" eb="21">
      <t>モウシコミショ</t>
    </rPh>
    <rPh sb="22" eb="24">
      <t>ジョシ</t>
    </rPh>
    <phoneticPr fontId="1"/>
  </si>
  <si>
    <t>月</t>
    <rPh sb="0" eb="1">
      <t>ガツ</t>
    </rPh>
    <phoneticPr fontId="1"/>
  </si>
  <si>
    <t>ｾﾞｯｹﾝ</t>
  </si>
  <si>
    <t>IDコード</t>
  </si>
  <si>
    <t>氏名</t>
    <rPh sb="0" eb="2">
      <t>シメイ</t>
    </rPh>
    <phoneticPr fontId="1"/>
  </si>
  <si>
    <t>フリガナ</t>
  </si>
  <si>
    <t>性別</t>
    <rPh sb="0" eb="2">
      <t>セイベツ</t>
    </rPh>
    <phoneticPr fontId="1"/>
  </si>
  <si>
    <t>性ｺｰﾄﾞ</t>
    <rPh sb="0" eb="1">
      <t>セイ</t>
    </rPh>
    <phoneticPr fontId="1"/>
  </si>
  <si>
    <t>県ｺｰﾄﾞ</t>
    <rPh sb="0" eb="1">
      <t>ケン</t>
    </rPh>
    <phoneticPr fontId="1"/>
  </si>
  <si>
    <t>学校名</t>
    <rPh sb="0" eb="2">
      <t>ガッコウ</t>
    </rPh>
    <rPh sb="2" eb="3">
      <t>メイ</t>
    </rPh>
    <phoneticPr fontId="1"/>
  </si>
  <si>
    <t>学校ｺｰﾄﾞ</t>
    <rPh sb="0" eb="2">
      <t>ガッコウ</t>
    </rPh>
    <phoneticPr fontId="1"/>
  </si>
  <si>
    <t>ｺｰﾄﾞ1</t>
  </si>
  <si>
    <t>記録</t>
    <rPh sb="0" eb="2">
      <t>キロク</t>
    </rPh>
    <phoneticPr fontId="1"/>
  </si>
  <si>
    <t>種目/記録</t>
    <rPh sb="0" eb="2">
      <t>シュモク</t>
    </rPh>
    <rPh sb="3" eb="5">
      <t>キロク</t>
    </rPh>
    <phoneticPr fontId="1"/>
  </si>
  <si>
    <t>ｺｰﾄﾞ2</t>
  </si>
  <si>
    <t>4*100mR</t>
    <phoneticPr fontId="11"/>
  </si>
  <si>
    <t>4*400mR</t>
    <phoneticPr fontId="11"/>
  </si>
  <si>
    <t>学年</t>
    <rPh sb="0" eb="2">
      <t>ガクネン</t>
    </rPh>
    <phoneticPr fontId="11"/>
  </si>
  <si>
    <t>氏名2</t>
    <rPh sb="0" eb="2">
      <t>シメイ</t>
    </rPh>
    <phoneticPr fontId="11"/>
  </si>
  <si>
    <t>補欠1</t>
    <rPh sb="0" eb="2">
      <t>ホケツ</t>
    </rPh>
    <phoneticPr fontId="13"/>
  </si>
  <si>
    <t>補欠コード1</t>
    <rPh sb="0" eb="2">
      <t>ホケツ</t>
    </rPh>
    <phoneticPr fontId="13"/>
  </si>
  <si>
    <t>補欠2</t>
    <rPh sb="0" eb="2">
      <t>ホケツ</t>
    </rPh>
    <phoneticPr fontId="13"/>
  </si>
  <si>
    <t>補欠コード2</t>
    <rPh sb="0" eb="2">
      <t>ホケツ</t>
    </rPh>
    <phoneticPr fontId="13"/>
  </si>
  <si>
    <t>種目</t>
    <rPh sb="0" eb="2">
      <t>シュモク</t>
    </rPh>
    <phoneticPr fontId="11"/>
  </si>
  <si>
    <t>コード</t>
    <phoneticPr fontId="11"/>
  </si>
  <si>
    <t>　</t>
    <phoneticPr fontId="13"/>
  </si>
  <si>
    <t xml:space="preserve"> </t>
    <phoneticPr fontId="13"/>
  </si>
  <si>
    <t>男子</t>
    <rPh sb="0" eb="2">
      <t>ダンシ</t>
    </rPh>
    <phoneticPr fontId="13"/>
  </si>
  <si>
    <t>(</t>
    <phoneticPr fontId="13"/>
  </si>
  <si>
    <t>)</t>
    <phoneticPr fontId="13"/>
  </si>
  <si>
    <t>00200</t>
    <phoneticPr fontId="1"/>
  </si>
  <si>
    <t>00300</t>
    <phoneticPr fontId="1"/>
  </si>
  <si>
    <t>00500</t>
    <phoneticPr fontId="1"/>
  </si>
  <si>
    <t>00600</t>
    <phoneticPr fontId="1"/>
  </si>
  <si>
    <t>00800</t>
    <phoneticPr fontId="1"/>
  </si>
  <si>
    <t>01100</t>
    <phoneticPr fontId="1"/>
  </si>
  <si>
    <t>03400</t>
    <phoneticPr fontId="1"/>
  </si>
  <si>
    <t>03700</t>
    <phoneticPr fontId="1"/>
  </si>
  <si>
    <t>05300</t>
    <phoneticPr fontId="1"/>
  </si>
  <si>
    <t>06100</t>
    <phoneticPr fontId="1"/>
  </si>
  <si>
    <t>07100</t>
    <phoneticPr fontId="1"/>
  </si>
  <si>
    <t>07200</t>
    <phoneticPr fontId="1"/>
  </si>
  <si>
    <t>07300</t>
    <phoneticPr fontId="1"/>
  </si>
  <si>
    <t>07400</t>
    <phoneticPr fontId="1"/>
  </si>
  <si>
    <t>08200</t>
    <phoneticPr fontId="1"/>
  </si>
  <si>
    <t>08700</t>
    <phoneticPr fontId="1"/>
  </si>
  <si>
    <t>09100</t>
    <phoneticPr fontId="1"/>
  </si>
  <si>
    <t>09200</t>
    <phoneticPr fontId="1"/>
  </si>
  <si>
    <t>21000</t>
    <phoneticPr fontId="1"/>
  </si>
  <si>
    <t>60100</t>
    <phoneticPr fontId="11"/>
  </si>
  <si>
    <t>60300</t>
    <phoneticPr fontId="11"/>
  </si>
  <si>
    <t>女子</t>
    <rPh sb="0" eb="2">
      <t>ジョシ</t>
    </rPh>
    <phoneticPr fontId="13"/>
  </si>
  <si>
    <t>１５００ｍ</t>
    <phoneticPr fontId="11"/>
  </si>
  <si>
    <t>３０００ｍ</t>
    <phoneticPr fontId="11"/>
  </si>
  <si>
    <t>01000</t>
    <phoneticPr fontId="1"/>
  </si>
  <si>
    <t>１００ｍＨ</t>
    <phoneticPr fontId="11"/>
  </si>
  <si>
    <t>04400</t>
    <phoneticPr fontId="1"/>
  </si>
  <si>
    <t>４００ｍＨ</t>
    <phoneticPr fontId="6"/>
  </si>
  <si>
    <t>04600</t>
    <phoneticPr fontId="1"/>
  </si>
  <si>
    <t>５０００mＷ</t>
    <phoneticPr fontId="1"/>
  </si>
  <si>
    <t>走高跳</t>
    <rPh sb="0" eb="1">
      <t>ソウ</t>
    </rPh>
    <phoneticPr fontId="1"/>
  </si>
  <si>
    <t>走幅跳</t>
    <rPh sb="0" eb="1">
      <t>ソウ</t>
    </rPh>
    <phoneticPr fontId="1"/>
  </si>
  <si>
    <t>08400</t>
    <phoneticPr fontId="1"/>
  </si>
  <si>
    <t>円盤投</t>
    <rPh sb="0" eb="3">
      <t>エンバンナゲ</t>
    </rPh>
    <phoneticPr fontId="1"/>
  </si>
  <si>
    <t>08800</t>
    <phoneticPr fontId="1"/>
  </si>
  <si>
    <t>やり投</t>
    <phoneticPr fontId="1"/>
  </si>
  <si>
    <t>09300</t>
    <phoneticPr fontId="1"/>
  </si>
  <si>
    <t>七種競技</t>
    <rPh sb="0" eb="1">
      <t>ナナ</t>
    </rPh>
    <rPh sb="1" eb="2">
      <t>シュ</t>
    </rPh>
    <rPh sb="2" eb="4">
      <t>キョウギ</t>
    </rPh>
    <phoneticPr fontId="1"/>
  </si>
  <si>
    <t>20200</t>
    <phoneticPr fontId="1"/>
  </si>
  <si>
    <t>棒高跳</t>
    <rPh sb="0" eb="3">
      <t>ボウタカト</t>
    </rPh>
    <phoneticPr fontId="13"/>
  </si>
  <si>
    <t>07200</t>
    <phoneticPr fontId="13"/>
  </si>
  <si>
    <t>三段跳</t>
    <rPh sb="0" eb="3">
      <t>サンダント</t>
    </rPh>
    <phoneticPr fontId="13"/>
  </si>
  <si>
    <t>07400</t>
    <phoneticPr fontId="13"/>
  </si>
  <si>
    <t>ﾊﾝﾏｰ投</t>
    <rPh sb="4" eb="5">
      <t>ナ</t>
    </rPh>
    <phoneticPr fontId="13"/>
  </si>
  <si>
    <t>09400</t>
    <phoneticPr fontId="13"/>
  </si>
  <si>
    <t>N2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</si>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</sst>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52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indexed="4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5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ヒラギノ明朝 Pro W3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u val="double"/>
      <sz val="16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u/>
      <sz val="16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ajor"/>
    </font>
    <font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28"/>
      <color theme="0" tint="-0.34998626667073579"/>
      <name val="ＭＳ Ｐゴシック"/>
      <family val="3"/>
      <charset val="128"/>
      <scheme val="major"/>
    </font>
    <font>
      <sz val="12"/>
      <color theme="0" tint="-0.34998626667073579"/>
      <name val="ＭＳ Ｐゴシック"/>
      <family val="3"/>
      <charset val="128"/>
      <scheme val="minor"/>
    </font>
    <font>
      <sz val="12"/>
      <color theme="0" tint="-0.34998626667073579"/>
      <name val="ＭＳ Ｐゴシック"/>
      <family val="3"/>
      <charset val="128"/>
    </font>
    <font>
      <sz val="20"/>
      <color theme="0" tint="-0.34998626667073579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28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inor"/>
    </font>
    <font>
      <sz val="28"/>
      <color theme="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</fills>
  <borders count="87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0" fontId="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6" fillId="0" borderId="0"/>
  </cellStyleXfs>
  <cellXfs count="421">
    <xf numFmtId="0" fontId="0" fillId="0" borderId="0" xfId="0"/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>
      <alignment horizontal="center" vertical="center" shrinkToFit="1"/>
    </xf>
    <xf numFmtId="0" fontId="32" fillId="0" borderId="0" xfId="1" applyFont="1" applyAlignment="1"/>
    <xf numFmtId="0" fontId="31" fillId="0" borderId="0" xfId="0" applyFont="1"/>
    <xf numFmtId="0" fontId="33" fillId="0" borderId="0" xfId="0" applyFont="1"/>
    <xf numFmtId="0" fontId="32" fillId="0" borderId="0" xfId="1" applyFont="1">
      <alignment vertical="center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0" borderId="11" xfId="0" applyBorder="1" applyProtection="1">
      <protection locked="0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6" fillId="6" borderId="18" xfId="0" applyFont="1" applyFill="1" applyBorder="1" applyAlignment="1">
      <alignment horizontal="center" vertical="center"/>
    </xf>
    <xf numFmtId="49" fontId="16" fillId="6" borderId="18" xfId="0" applyNumberFormat="1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49" fontId="16" fillId="7" borderId="18" xfId="0" applyNumberFormat="1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34" fillId="7" borderId="0" xfId="0" applyFont="1" applyFill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0" fontId="17" fillId="0" borderId="0" xfId="0" applyFont="1" applyAlignment="1">
      <alignment vertical="center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23" xfId="0" applyFill="1" applyBorder="1" applyAlignment="1" applyProtection="1">
      <alignment horizontal="center" vertical="center" shrinkToFit="1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0" fillId="2" borderId="25" xfId="0" applyFill="1" applyBorder="1" applyAlignment="1" applyProtection="1">
      <alignment horizontal="center" vertical="center" shrinkToFit="1"/>
      <protection locked="0"/>
    </xf>
    <xf numFmtId="0" fontId="0" fillId="2" borderId="26" xfId="0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shrinkToFit="1"/>
      <protection locked="0"/>
    </xf>
    <xf numFmtId="0" fontId="0" fillId="2" borderId="28" xfId="0" applyFill="1" applyBorder="1" applyAlignment="1" applyProtection="1">
      <alignment horizontal="center" vertical="center" shrinkToFit="1"/>
      <protection locked="0"/>
    </xf>
    <xf numFmtId="0" fontId="0" fillId="2" borderId="29" xfId="0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0" fillId="2" borderId="32" xfId="0" applyFill="1" applyBorder="1" applyAlignment="1" applyProtection="1">
      <alignment horizontal="center" vertical="center" shrinkToFit="1"/>
      <protection locked="0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0" fillId="2" borderId="34" xfId="0" applyFill="1" applyBorder="1" applyAlignment="1" applyProtection="1">
      <alignment horizontal="center" vertical="center" shrinkToFit="1"/>
      <protection locked="0"/>
    </xf>
    <xf numFmtId="0" fontId="0" fillId="2" borderId="35" xfId="0" applyFill="1" applyBorder="1" applyAlignment="1" applyProtection="1">
      <alignment horizontal="center" vertical="center" shrinkToFit="1"/>
      <protection locked="0"/>
    </xf>
    <xf numFmtId="0" fontId="0" fillId="2" borderId="36" xfId="0" applyFill="1" applyBorder="1" applyAlignment="1" applyProtection="1">
      <alignment horizontal="center" vertical="center" shrinkToFit="1"/>
      <protection locked="0"/>
    </xf>
    <xf numFmtId="0" fontId="0" fillId="2" borderId="37" xfId="0" applyFill="1" applyBorder="1" applyAlignment="1" applyProtection="1">
      <alignment horizontal="center" vertical="center" shrinkToFit="1"/>
      <protection locked="0"/>
    </xf>
    <xf numFmtId="0" fontId="0" fillId="2" borderId="38" xfId="0" applyFill="1" applyBorder="1" applyAlignment="1" applyProtection="1">
      <alignment horizontal="center" vertical="center" shrinkToFit="1"/>
      <protection locked="0"/>
    </xf>
    <xf numFmtId="0" fontId="35" fillId="0" borderId="0" xfId="0" applyFont="1"/>
    <xf numFmtId="0" fontId="0" fillId="4" borderId="0" xfId="0" applyFill="1"/>
    <xf numFmtId="0" fontId="2" fillId="0" borderId="0" xfId="0" applyFont="1"/>
    <xf numFmtId="0" fontId="0" fillId="0" borderId="39" xfId="0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right" vertical="center"/>
    </xf>
    <xf numFmtId="0" fontId="0" fillId="0" borderId="40" xfId="0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5" borderId="33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36" fillId="0" borderId="0" xfId="0" applyFont="1"/>
    <xf numFmtId="0" fontId="0" fillId="3" borderId="50" xfId="0" applyFill="1" applyBorder="1" applyAlignment="1">
      <alignment horizontal="right" vertical="center"/>
    </xf>
    <xf numFmtId="0" fontId="37" fillId="0" borderId="0" xfId="0" applyFont="1"/>
    <xf numFmtId="0" fontId="0" fillId="3" borderId="51" xfId="0" applyFill="1" applyBorder="1" applyAlignment="1">
      <alignment horizontal="right" vertical="center"/>
    </xf>
    <xf numFmtId="0" fontId="0" fillId="2" borderId="2" xfId="0" applyFill="1" applyBorder="1"/>
    <xf numFmtId="0" fontId="0" fillId="2" borderId="52" xfId="0" applyFill="1" applyBorder="1"/>
    <xf numFmtId="0" fontId="0" fillId="0" borderId="53" xfId="0" applyBorder="1"/>
    <xf numFmtId="0" fontId="0" fillId="0" borderId="53" xfId="0" applyBorder="1" applyAlignment="1">
      <alignment shrinkToFit="1"/>
    </xf>
    <xf numFmtId="0" fontId="0" fillId="3" borderId="54" xfId="0" applyFill="1" applyBorder="1" applyAlignment="1">
      <alignment horizontal="right" vertical="center"/>
    </xf>
    <xf numFmtId="0" fontId="0" fillId="3" borderId="55" xfId="0" applyFill="1" applyBorder="1" applyAlignment="1">
      <alignment horizontal="right" vertical="center"/>
    </xf>
    <xf numFmtId="0" fontId="8" fillId="0" borderId="0" xfId="0" applyFont="1"/>
    <xf numFmtId="0" fontId="4" fillId="0" borderId="0" xfId="0" applyFont="1"/>
    <xf numFmtId="0" fontId="0" fillId="3" borderId="26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shrinkToFit="1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8" fillId="9" borderId="2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0" borderId="57" xfId="0" applyBorder="1" applyProtection="1">
      <protection locked="0"/>
    </xf>
    <xf numFmtId="0" fontId="0" fillId="3" borderId="58" xfId="0" applyFill="1" applyBorder="1" applyAlignment="1">
      <alignment horizontal="right" vertical="center"/>
    </xf>
    <xf numFmtId="0" fontId="0" fillId="2" borderId="57" xfId="0" applyFill="1" applyBorder="1" applyAlignment="1" applyProtection="1">
      <alignment horizontal="center" vertical="center" shrinkToFit="1"/>
      <protection locked="0"/>
    </xf>
    <xf numFmtId="0" fontId="0" fillId="2" borderId="59" xfId="0" applyFill="1" applyBorder="1" applyAlignment="1" applyProtection="1">
      <alignment horizontal="center" vertical="center" shrinkToFit="1"/>
      <protection locked="0"/>
    </xf>
    <xf numFmtId="0" fontId="0" fillId="2" borderId="60" xfId="0" applyFill="1" applyBorder="1" applyAlignment="1" applyProtection="1">
      <alignment horizontal="center" vertical="center" shrinkToFit="1"/>
      <protection locked="0"/>
    </xf>
    <xf numFmtId="0" fontId="0" fillId="2" borderId="61" xfId="0" applyFill="1" applyBorder="1" applyAlignment="1" applyProtection="1">
      <alignment horizontal="center" vertical="center" shrinkToFit="1"/>
      <protection locked="0"/>
    </xf>
    <xf numFmtId="0" fontId="0" fillId="2" borderId="62" xfId="0" applyFill="1" applyBorder="1" applyAlignment="1" applyProtection="1">
      <alignment horizontal="center" vertical="center" shrinkToFit="1"/>
      <protection locked="0"/>
    </xf>
    <xf numFmtId="0" fontId="0" fillId="3" borderId="52" xfId="0" applyFill="1" applyBorder="1" applyAlignment="1" applyProtection="1">
      <alignment horizontal="center" vertical="center" shrinkToFit="1"/>
      <protection locked="0"/>
    </xf>
    <xf numFmtId="0" fontId="0" fillId="3" borderId="59" xfId="0" applyFill="1" applyBorder="1" applyAlignment="1" applyProtection="1">
      <alignment horizontal="center" vertical="center" shrinkToFit="1"/>
      <protection locked="0"/>
    </xf>
    <xf numFmtId="0" fontId="0" fillId="2" borderId="52" xfId="0" applyFill="1" applyBorder="1" applyAlignment="1" applyProtection="1">
      <alignment horizontal="center" vertical="center" shrinkToFit="1"/>
      <protection locked="0"/>
    </xf>
    <xf numFmtId="0" fontId="0" fillId="2" borderId="63" xfId="0" applyFill="1" applyBorder="1" applyAlignment="1" applyProtection="1">
      <alignment horizontal="center" vertical="center" shrinkToFit="1"/>
      <protection locked="0"/>
    </xf>
    <xf numFmtId="0" fontId="0" fillId="2" borderId="39" xfId="0" applyFill="1" applyBorder="1" applyAlignment="1" applyProtection="1">
      <alignment horizontal="center" vertical="center" shrinkToFit="1"/>
      <protection locked="0"/>
    </xf>
    <xf numFmtId="0" fontId="0" fillId="2" borderId="64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56" xfId="0" applyFill="1" applyBorder="1" applyAlignment="1" applyProtection="1">
      <alignment horizontal="center" vertical="center" shrinkToFit="1"/>
      <protection locked="0"/>
    </xf>
    <xf numFmtId="0" fontId="0" fillId="2" borderId="65" xfId="0" applyFill="1" applyBorder="1" applyAlignment="1" applyProtection="1">
      <alignment horizontal="center" vertical="center" shrinkToFit="1"/>
      <protection locked="0"/>
    </xf>
    <xf numFmtId="0" fontId="0" fillId="2" borderId="66" xfId="0" applyFill="1" applyBorder="1" applyAlignment="1" applyProtection="1">
      <alignment horizontal="center" vertical="center" shrinkToFit="1"/>
      <protection locked="0"/>
    </xf>
    <xf numFmtId="0" fontId="39" fillId="0" borderId="0" xfId="0" applyFont="1"/>
    <xf numFmtId="0" fontId="40" fillId="0" borderId="0" xfId="0" applyFont="1"/>
    <xf numFmtId="0" fontId="40" fillId="0" borderId="39" xfId="0" applyFont="1" applyBorder="1" applyAlignment="1">
      <alignment vertical="center"/>
    </xf>
    <xf numFmtId="0" fontId="41" fillId="2" borderId="39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1" fillId="0" borderId="0" xfId="0" applyFont="1"/>
    <xf numFmtId="0" fontId="40" fillId="4" borderId="0" xfId="0" applyFont="1" applyFill="1"/>
    <xf numFmtId="0" fontId="37" fillId="2" borderId="39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3" fillId="2" borderId="0" xfId="0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horizontal="center" vertical="center"/>
    </xf>
    <xf numFmtId="0" fontId="45" fillId="4" borderId="0" xfId="0" applyFont="1" applyFill="1"/>
    <xf numFmtId="0" fontId="46" fillId="0" borderId="0" xfId="0" applyFont="1"/>
    <xf numFmtId="0" fontId="43" fillId="0" borderId="0" xfId="0" applyFont="1" applyAlignment="1">
      <alignment vertical="center"/>
    </xf>
    <xf numFmtId="176" fontId="35" fillId="0" borderId="0" xfId="0" applyNumberFormat="1" applyFont="1" applyAlignment="1">
      <alignment horizontal="centerContinuous"/>
    </xf>
    <xf numFmtId="176" fontId="35" fillId="0" borderId="0" xfId="0" applyNumberFormat="1" applyFont="1"/>
    <xf numFmtId="176" fontId="0" fillId="0" borderId="0" xfId="0" applyNumberFormat="1"/>
    <xf numFmtId="176" fontId="0" fillId="4" borderId="0" xfId="0" applyNumberFormat="1" applyFill="1"/>
    <xf numFmtId="176" fontId="2" fillId="0" borderId="0" xfId="0" applyNumberFormat="1" applyFont="1"/>
    <xf numFmtId="176" fontId="47" fillId="0" borderId="0" xfId="0" applyNumberFormat="1" applyFont="1" applyAlignment="1" applyProtection="1">
      <alignment vertical="center"/>
      <protection locked="0"/>
    </xf>
    <xf numFmtId="176" fontId="20" fillId="0" borderId="0" xfId="0" applyNumberFormat="1" applyFont="1" applyAlignment="1">
      <alignment horizontal="center" vertical="center"/>
    </xf>
    <xf numFmtId="176" fontId="48" fillId="0" borderId="53" xfId="0" applyNumberFormat="1" applyFont="1" applyBorder="1" applyAlignment="1" applyProtection="1">
      <alignment horizontal="center" vertical="center"/>
      <protection locked="0"/>
    </xf>
    <xf numFmtId="176" fontId="21" fillId="0" borderId="40" xfId="0" applyNumberFormat="1" applyFont="1" applyBorder="1" applyAlignment="1">
      <alignment vertical="center"/>
    </xf>
    <xf numFmtId="176" fontId="7" fillId="0" borderId="40" xfId="0" applyNumberFormat="1" applyFont="1" applyBorder="1" applyAlignment="1">
      <alignment vertical="center"/>
    </xf>
    <xf numFmtId="176" fontId="47" fillId="0" borderId="0" xfId="0" applyNumberFormat="1" applyFont="1" applyAlignment="1">
      <alignment vertical="center"/>
    </xf>
    <xf numFmtId="176" fontId="20" fillId="0" borderId="41" xfId="0" applyNumberFormat="1" applyFont="1" applyBorder="1" applyAlignment="1">
      <alignment vertical="center"/>
    </xf>
    <xf numFmtId="176" fontId="28" fillId="0" borderId="0" xfId="0" applyNumberFormat="1" applyFont="1" applyAlignment="1" applyProtection="1">
      <alignment vertical="center" shrinkToFit="1"/>
      <protection locked="0"/>
    </xf>
    <xf numFmtId="176" fontId="0" fillId="0" borderId="0" xfId="0" applyNumberFormat="1" applyAlignment="1">
      <alignment horizontal="center" vertical="center"/>
    </xf>
    <xf numFmtId="176" fontId="0" fillId="3" borderId="42" xfId="0" applyNumberFormat="1" applyFill="1" applyBorder="1" applyAlignment="1">
      <alignment horizontal="center"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44" xfId="0" applyNumberForma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176" fontId="0" fillId="3" borderId="49" xfId="0" applyNumberFormat="1" applyFill="1" applyBorder="1" applyAlignment="1">
      <alignment horizontal="center" vertical="center"/>
    </xf>
    <xf numFmtId="176" fontId="0" fillId="5" borderId="46" xfId="0" applyNumberFormat="1" applyFill="1" applyBorder="1" applyAlignment="1">
      <alignment horizontal="center" vertical="center" wrapText="1"/>
    </xf>
    <xf numFmtId="176" fontId="0" fillId="5" borderId="49" xfId="0" applyNumberFormat="1" applyFill="1" applyBorder="1" applyAlignment="1">
      <alignment horizontal="center" vertical="center" wrapText="1"/>
    </xf>
    <xf numFmtId="176" fontId="40" fillId="0" borderId="0" xfId="0" applyNumberFormat="1" applyFont="1"/>
    <xf numFmtId="176" fontId="0" fillId="3" borderId="50" xfId="0" applyNumberFormat="1" applyFill="1" applyBorder="1" applyAlignment="1">
      <alignment horizontal="right" vertical="center"/>
    </xf>
    <xf numFmtId="176" fontId="48" fillId="2" borderId="25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13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35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34" xfId="0" applyNumberFormat="1" applyFont="1" applyFill="1" applyBorder="1" applyAlignment="1" applyProtection="1">
      <alignment horizontal="center" vertical="center" shrinkToFit="1"/>
      <protection locked="0"/>
    </xf>
    <xf numFmtId="176" fontId="0" fillId="3" borderId="51" xfId="0" applyNumberFormat="1" applyFill="1" applyBorder="1" applyAlignment="1">
      <alignment horizontal="right" vertical="center"/>
    </xf>
    <xf numFmtId="176" fontId="48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12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36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29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30" xfId="0" applyNumberFormat="1" applyFont="1" applyFill="1" applyBorder="1" applyAlignment="1" applyProtection="1">
      <alignment horizontal="center" vertical="center" shrinkToFit="1"/>
      <protection locked="0"/>
    </xf>
    <xf numFmtId="176" fontId="41" fillId="0" borderId="0" xfId="0" applyNumberFormat="1" applyFont="1"/>
    <xf numFmtId="176" fontId="0" fillId="3" borderId="58" xfId="0" applyNumberFormat="1" applyFill="1" applyBorder="1" applyAlignment="1">
      <alignment horizontal="right" vertical="center"/>
    </xf>
    <xf numFmtId="176" fontId="48" fillId="2" borderId="57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59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60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63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64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56" xfId="0" applyNumberFormat="1" applyFont="1" applyFill="1" applyBorder="1" applyAlignment="1" applyProtection="1">
      <alignment horizontal="center" vertical="center" shrinkToFit="1"/>
      <protection locked="0"/>
    </xf>
    <xf numFmtId="176" fontId="0" fillId="3" borderId="54" xfId="0" applyNumberFormat="1" applyFill="1" applyBorder="1" applyAlignment="1">
      <alignment horizontal="right" vertical="center"/>
    </xf>
    <xf numFmtId="176" fontId="48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37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66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31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32" xfId="0" applyNumberFormat="1" applyFont="1" applyFill="1" applyBorder="1" applyAlignment="1" applyProtection="1">
      <alignment horizontal="center" vertical="center" shrinkToFit="1"/>
      <protection locked="0"/>
    </xf>
    <xf numFmtId="176" fontId="0" fillId="3" borderId="55" xfId="0" applyNumberFormat="1" applyFill="1" applyBorder="1" applyAlignment="1">
      <alignment horizontal="right" vertical="center"/>
    </xf>
    <xf numFmtId="176" fontId="48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38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48" fillId="2" borderId="28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0" xfId="0" applyNumberFormat="1" applyFont="1"/>
    <xf numFmtId="176" fontId="3" fillId="0" borderId="0" xfId="0" applyNumberFormat="1" applyFont="1" applyAlignment="1">
      <alignment vertical="center"/>
    </xf>
    <xf numFmtId="176" fontId="28" fillId="0" borderId="53" xfId="0" applyNumberFormat="1" applyFont="1" applyBorder="1" applyAlignment="1">
      <alignment horizontal="center" vertical="center"/>
    </xf>
    <xf numFmtId="176" fontId="48" fillId="0" borderId="53" xfId="0" applyNumberFormat="1" applyFont="1" applyBorder="1"/>
    <xf numFmtId="176" fontId="48" fillId="0" borderId="53" xfId="0" applyNumberFormat="1" applyFont="1" applyBorder="1" applyAlignment="1">
      <alignment horizontal="center" vertical="center"/>
    </xf>
    <xf numFmtId="176" fontId="48" fillId="0" borderId="40" xfId="0" applyNumberFormat="1" applyFont="1" applyBorder="1" applyAlignment="1">
      <alignment horizontal="right" vertical="center"/>
    </xf>
    <xf numFmtId="176" fontId="48" fillId="0" borderId="53" xfId="0" applyNumberFormat="1" applyFont="1" applyBorder="1" applyAlignment="1">
      <alignment vertical="center"/>
    </xf>
    <xf numFmtId="0" fontId="49" fillId="2" borderId="25" xfId="0" applyFont="1" applyFill="1" applyBorder="1" applyAlignment="1" applyProtection="1">
      <alignment horizontal="center" vertical="center" shrinkToFit="1"/>
      <protection locked="0"/>
    </xf>
    <xf numFmtId="0" fontId="49" fillId="2" borderId="10" xfId="0" applyFont="1" applyFill="1" applyBorder="1" applyAlignment="1" applyProtection="1">
      <alignment horizontal="center" vertical="center" shrinkToFit="1"/>
      <protection locked="0"/>
    </xf>
    <xf numFmtId="0" fontId="49" fillId="2" borderId="13" xfId="0" applyFont="1" applyFill="1" applyBorder="1" applyAlignment="1" applyProtection="1">
      <alignment horizontal="center" vertical="center" shrinkToFit="1"/>
      <protection locked="0"/>
    </xf>
    <xf numFmtId="0" fontId="49" fillId="2" borderId="9" xfId="0" applyFont="1" applyFill="1" applyBorder="1" applyAlignment="1" applyProtection="1">
      <alignment horizontal="center" vertical="center" shrinkToFit="1"/>
      <protection locked="0"/>
    </xf>
    <xf numFmtId="0" fontId="49" fillId="2" borderId="16" xfId="0" applyFont="1" applyFill="1" applyBorder="1" applyAlignment="1" applyProtection="1">
      <alignment horizontal="center" vertical="center" shrinkToFit="1"/>
      <protection locked="0"/>
    </xf>
    <xf numFmtId="0" fontId="49" fillId="3" borderId="26" xfId="0" applyFont="1" applyFill="1" applyBorder="1" applyAlignment="1" applyProtection="1">
      <alignment horizontal="center" vertical="center" shrinkToFit="1"/>
      <protection locked="0"/>
    </xf>
    <xf numFmtId="0" fontId="49" fillId="3" borderId="10" xfId="0" applyFont="1" applyFill="1" applyBorder="1" applyAlignment="1" applyProtection="1">
      <alignment horizontal="center" vertical="center" shrinkToFit="1"/>
      <protection locked="0"/>
    </xf>
    <xf numFmtId="0" fontId="49" fillId="2" borderId="26" xfId="0" applyFont="1" applyFill="1" applyBorder="1" applyAlignment="1" applyProtection="1">
      <alignment horizontal="center" vertical="center" shrinkToFit="1"/>
      <protection locked="0"/>
    </xf>
    <xf numFmtId="0" fontId="49" fillId="2" borderId="35" xfId="0" applyFont="1" applyFill="1" applyBorder="1" applyAlignment="1" applyProtection="1">
      <alignment horizontal="center" vertical="center" shrinkToFit="1"/>
      <protection locked="0"/>
    </xf>
    <xf numFmtId="0" fontId="49" fillId="2" borderId="33" xfId="0" applyFont="1" applyFill="1" applyBorder="1" applyAlignment="1" applyProtection="1">
      <alignment horizontal="center" vertical="center" shrinkToFit="1"/>
      <protection locked="0"/>
    </xf>
    <xf numFmtId="0" fontId="49" fillId="2" borderId="34" xfId="0" applyFont="1" applyFill="1" applyBorder="1" applyAlignment="1" applyProtection="1">
      <alignment horizontal="center" vertical="center" shrinkToFit="1"/>
      <protection locked="0"/>
    </xf>
    <xf numFmtId="0" fontId="49" fillId="0" borderId="0" xfId="0" applyFont="1"/>
    <xf numFmtId="0" fontId="49" fillId="5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49" fillId="0" borderId="40" xfId="0" applyFont="1" applyBorder="1" applyAlignment="1">
      <alignment horizontal="right" vertical="center"/>
    </xf>
    <xf numFmtId="0" fontId="49" fillId="0" borderId="40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49" fillId="0" borderId="56" xfId="0" applyFont="1" applyBorder="1" applyAlignment="1">
      <alignment horizontal="center" vertical="center"/>
    </xf>
    <xf numFmtId="0" fontId="22" fillId="0" borderId="41" xfId="0" applyFont="1" applyBorder="1" applyAlignment="1">
      <alignment vertical="center"/>
    </xf>
    <xf numFmtId="0" fontId="49" fillId="0" borderId="41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left" vertical="center"/>
    </xf>
    <xf numFmtId="0" fontId="0" fillId="3" borderId="67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5" borderId="71" xfId="0" applyFill="1" applyBorder="1" applyAlignment="1">
      <alignment horizontal="center" vertical="center" wrapText="1"/>
    </xf>
    <xf numFmtId="0" fontId="0" fillId="5" borderId="74" xfId="0" applyFill="1" applyBorder="1" applyAlignment="1">
      <alignment horizontal="center" vertical="center" wrapText="1"/>
    </xf>
    <xf numFmtId="0" fontId="49" fillId="2" borderId="23" xfId="0" applyFont="1" applyFill="1" applyBorder="1" applyAlignment="1" applyProtection="1">
      <alignment horizontal="center" vertical="center" shrinkToFit="1"/>
      <protection locked="0"/>
    </xf>
    <xf numFmtId="0" fontId="49" fillId="2" borderId="19" xfId="0" applyFont="1" applyFill="1" applyBorder="1" applyAlignment="1" applyProtection="1">
      <alignment horizontal="center" vertical="center" shrinkToFit="1"/>
      <protection locked="0"/>
    </xf>
    <xf numFmtId="0" fontId="49" fillId="2" borderId="75" xfId="0" applyFont="1" applyFill="1" applyBorder="1" applyAlignment="1" applyProtection="1">
      <alignment horizontal="center" vertical="center" shrinkToFit="1"/>
      <protection locked="0"/>
    </xf>
    <xf numFmtId="0" fontId="49" fillId="2" borderId="21" xfId="0" applyFont="1" applyFill="1" applyBorder="1" applyAlignment="1" applyProtection="1">
      <alignment horizontal="center" vertical="center" shrinkToFit="1"/>
      <protection locked="0"/>
    </xf>
    <xf numFmtId="0" fontId="49" fillId="2" borderId="22" xfId="0" applyFont="1" applyFill="1" applyBorder="1" applyAlignment="1" applyProtection="1">
      <alignment horizontal="center" vertical="center" shrinkToFit="1"/>
      <protection locked="0"/>
    </xf>
    <xf numFmtId="0" fontId="49" fillId="3" borderId="24" xfId="0" applyFont="1" applyFill="1" applyBorder="1" applyAlignment="1" applyProtection="1">
      <alignment horizontal="center" vertical="center" shrinkToFit="1"/>
      <protection locked="0"/>
    </xf>
    <xf numFmtId="0" fontId="49" fillId="3" borderId="19" xfId="0" applyFont="1" applyFill="1" applyBorder="1" applyAlignment="1" applyProtection="1">
      <alignment horizontal="center" vertical="center" shrinkToFit="1"/>
      <protection locked="0"/>
    </xf>
    <xf numFmtId="0" fontId="49" fillId="2" borderId="24" xfId="0" applyFont="1" applyFill="1" applyBorder="1" applyAlignment="1" applyProtection="1">
      <alignment horizontal="center" vertical="center" shrinkToFit="1"/>
      <protection locked="0"/>
    </xf>
    <xf numFmtId="0" fontId="49" fillId="2" borderId="38" xfId="0" applyFont="1" applyFill="1" applyBorder="1" applyAlignment="1" applyProtection="1">
      <alignment horizontal="center" vertical="center" shrinkToFit="1"/>
      <protection locked="0"/>
    </xf>
    <xf numFmtId="0" fontId="49" fillId="2" borderId="27" xfId="0" applyFont="1" applyFill="1" applyBorder="1" applyAlignment="1" applyProtection="1">
      <alignment horizontal="center" vertical="center" shrinkToFit="1"/>
      <protection locked="0"/>
    </xf>
    <xf numFmtId="0" fontId="49" fillId="2" borderId="28" xfId="0" applyFont="1" applyFill="1" applyBorder="1" applyAlignment="1" applyProtection="1">
      <alignment horizontal="center" vertical="center" shrinkToFit="1"/>
      <protection locked="0"/>
    </xf>
    <xf numFmtId="0" fontId="49" fillId="2" borderId="4" xfId="0" applyFont="1" applyFill="1" applyBorder="1" applyAlignment="1" applyProtection="1">
      <alignment horizontal="center" vertical="center" shrinkToFit="1"/>
      <protection locked="0"/>
    </xf>
    <xf numFmtId="0" fontId="49" fillId="2" borderId="7" xfId="0" applyFont="1" applyFill="1" applyBorder="1" applyAlignment="1" applyProtection="1">
      <alignment horizontal="center" vertical="center" shrinkToFit="1"/>
      <protection locked="0"/>
    </xf>
    <xf numFmtId="0" fontId="49" fillId="2" borderId="76" xfId="0" applyFont="1" applyFill="1" applyBorder="1" applyAlignment="1" applyProtection="1">
      <alignment horizontal="center" vertical="center" shrinkToFit="1"/>
      <protection locked="0"/>
    </xf>
    <xf numFmtId="0" fontId="49" fillId="2" borderId="1" xfId="0" applyFont="1" applyFill="1" applyBorder="1" applyAlignment="1" applyProtection="1">
      <alignment horizontal="center" vertical="center" shrinkToFit="1"/>
      <protection locked="0"/>
    </xf>
    <xf numFmtId="0" fontId="49" fillId="2" borderId="15" xfId="0" applyFont="1" applyFill="1" applyBorder="1" applyAlignment="1" applyProtection="1">
      <alignment horizontal="center" vertical="center" shrinkToFit="1"/>
      <protection locked="0"/>
    </xf>
    <xf numFmtId="0" fontId="49" fillId="3" borderId="2" xfId="0" applyFont="1" applyFill="1" applyBorder="1" applyAlignment="1" applyProtection="1">
      <alignment horizontal="center" vertical="center" shrinkToFit="1"/>
      <protection locked="0"/>
    </xf>
    <xf numFmtId="0" fontId="49" fillId="3" borderId="7" xfId="0" applyFont="1" applyFill="1" applyBorder="1" applyAlignment="1" applyProtection="1">
      <alignment horizontal="center" vertical="center" shrinkToFit="1"/>
      <protection locked="0"/>
    </xf>
    <xf numFmtId="0" fontId="49" fillId="2" borderId="2" xfId="0" applyFont="1" applyFill="1" applyBorder="1" applyAlignment="1" applyProtection="1">
      <alignment horizontal="center" vertical="center" shrinkToFit="1"/>
      <protection locked="0"/>
    </xf>
    <xf numFmtId="0" fontId="49" fillId="2" borderId="36" xfId="0" applyFont="1" applyFill="1" applyBorder="1" applyAlignment="1" applyProtection="1">
      <alignment horizontal="center" vertical="center" shrinkToFit="1"/>
      <protection locked="0"/>
    </xf>
    <xf numFmtId="0" fontId="49" fillId="2" borderId="29" xfId="0" applyFont="1" applyFill="1" applyBorder="1" applyAlignment="1" applyProtection="1">
      <alignment horizontal="center" vertical="center" shrinkToFit="1"/>
      <protection locked="0"/>
    </xf>
    <xf numFmtId="0" fontId="49" fillId="2" borderId="30" xfId="0" applyFont="1" applyFill="1" applyBorder="1" applyAlignment="1" applyProtection="1">
      <alignment horizontal="center" vertical="center" shrinkToFit="1"/>
      <protection locked="0"/>
    </xf>
    <xf numFmtId="0" fontId="49" fillId="2" borderId="57" xfId="0" applyFont="1" applyFill="1" applyBorder="1" applyAlignment="1" applyProtection="1">
      <alignment horizontal="center" vertical="center" shrinkToFit="1"/>
      <protection locked="0"/>
    </xf>
    <xf numFmtId="0" fontId="49" fillId="2" borderId="59" xfId="0" applyFont="1" applyFill="1" applyBorder="1" applyAlignment="1" applyProtection="1">
      <alignment horizontal="center" vertical="center" shrinkToFit="1"/>
      <protection locked="0"/>
    </xf>
    <xf numFmtId="0" fontId="49" fillId="2" borderId="77" xfId="0" applyFont="1" applyFill="1" applyBorder="1" applyAlignment="1" applyProtection="1">
      <alignment horizontal="center" vertical="center" shrinkToFit="1"/>
      <protection locked="0"/>
    </xf>
    <xf numFmtId="0" fontId="49" fillId="2" borderId="61" xfId="0" applyFont="1" applyFill="1" applyBorder="1" applyAlignment="1" applyProtection="1">
      <alignment horizontal="center" vertical="center" shrinkToFit="1"/>
      <protection locked="0"/>
    </xf>
    <xf numFmtId="0" fontId="49" fillId="3" borderId="52" xfId="0" applyFont="1" applyFill="1" applyBorder="1" applyAlignment="1" applyProtection="1">
      <alignment horizontal="center" vertical="center" shrinkToFit="1"/>
      <protection locked="0"/>
    </xf>
    <xf numFmtId="0" fontId="49" fillId="3" borderId="59" xfId="0" applyFont="1" applyFill="1" applyBorder="1" applyAlignment="1" applyProtection="1">
      <alignment horizontal="center" vertical="center" shrinkToFit="1"/>
      <protection locked="0"/>
    </xf>
    <xf numFmtId="0" fontId="49" fillId="2" borderId="52" xfId="0" applyFont="1" applyFill="1" applyBorder="1" applyAlignment="1" applyProtection="1">
      <alignment horizontal="center" vertical="center" shrinkToFit="1"/>
      <protection locked="0"/>
    </xf>
    <xf numFmtId="0" fontId="49" fillId="2" borderId="63" xfId="0" applyFont="1" applyFill="1" applyBorder="1" applyAlignment="1" applyProtection="1">
      <alignment horizontal="center" vertical="center" shrinkToFit="1"/>
      <protection locked="0"/>
    </xf>
    <xf numFmtId="0" fontId="49" fillId="2" borderId="39" xfId="0" applyFont="1" applyFill="1" applyBorder="1" applyAlignment="1" applyProtection="1">
      <alignment horizontal="center" vertical="center" shrinkToFit="1"/>
      <protection locked="0"/>
    </xf>
    <xf numFmtId="0" fontId="49" fillId="2" borderId="64" xfId="0" applyFont="1" applyFill="1" applyBorder="1" applyAlignment="1" applyProtection="1">
      <alignment horizontal="center" vertical="center" shrinkToFit="1"/>
      <protection locked="0"/>
    </xf>
    <xf numFmtId="0" fontId="49" fillId="2" borderId="11" xfId="0" applyFont="1" applyFill="1" applyBorder="1" applyAlignment="1" applyProtection="1">
      <alignment horizontal="center" vertical="center" shrinkToFit="1"/>
      <protection locked="0"/>
    </xf>
    <xf numFmtId="0" fontId="49" fillId="2" borderId="56" xfId="0" applyFont="1" applyFill="1" applyBorder="1" applyAlignment="1" applyProtection="1">
      <alignment horizontal="center" vertical="center" shrinkToFit="1"/>
      <protection locked="0"/>
    </xf>
    <xf numFmtId="0" fontId="49" fillId="2" borderId="5" xfId="0" applyFont="1" applyFill="1" applyBorder="1" applyAlignment="1" applyProtection="1">
      <alignment horizontal="center" vertical="center" shrinkToFit="1"/>
      <protection locked="0"/>
    </xf>
    <xf numFmtId="0" fontId="49" fillId="2" borderId="8" xfId="0" applyFont="1" applyFill="1" applyBorder="1" applyAlignment="1" applyProtection="1">
      <alignment horizontal="center" vertical="center" shrinkToFit="1"/>
      <protection locked="0"/>
    </xf>
    <xf numFmtId="0" fontId="49" fillId="2" borderId="78" xfId="0" applyFont="1" applyFill="1" applyBorder="1" applyAlignment="1" applyProtection="1">
      <alignment horizontal="center" vertical="center" shrinkToFit="1"/>
      <protection locked="0"/>
    </xf>
    <xf numFmtId="0" fontId="49" fillId="2" borderId="3" xfId="0" applyFont="1" applyFill="1" applyBorder="1" applyAlignment="1" applyProtection="1">
      <alignment horizontal="center" vertical="center" shrinkToFit="1"/>
      <protection locked="0"/>
    </xf>
    <xf numFmtId="0" fontId="49" fillId="2" borderId="14" xfId="0" applyFont="1" applyFill="1" applyBorder="1" applyAlignment="1" applyProtection="1">
      <alignment horizontal="center" vertical="center" shrinkToFit="1"/>
      <protection locked="0"/>
    </xf>
    <xf numFmtId="0" fontId="49" fillId="3" borderId="6" xfId="0" applyFont="1" applyFill="1" applyBorder="1" applyAlignment="1" applyProtection="1">
      <alignment horizontal="center" vertical="center" shrinkToFit="1"/>
      <protection locked="0"/>
    </xf>
    <xf numFmtId="0" fontId="49" fillId="3" borderId="8" xfId="0" applyFont="1" applyFill="1" applyBorder="1" applyAlignment="1" applyProtection="1">
      <alignment horizontal="center" vertical="center" shrinkToFit="1"/>
      <protection locked="0"/>
    </xf>
    <xf numFmtId="0" fontId="49" fillId="2" borderId="6" xfId="0" applyFont="1" applyFill="1" applyBorder="1" applyAlignment="1" applyProtection="1">
      <alignment horizontal="center" vertical="center" shrinkToFit="1"/>
      <protection locked="0"/>
    </xf>
    <xf numFmtId="0" fontId="49" fillId="2" borderId="37" xfId="0" applyFont="1" applyFill="1" applyBorder="1" applyAlignment="1" applyProtection="1">
      <alignment horizontal="center" vertical="center" shrinkToFit="1"/>
      <protection locked="0"/>
    </xf>
    <xf numFmtId="0" fontId="49" fillId="2" borderId="65" xfId="0" applyFont="1" applyFill="1" applyBorder="1" applyAlignment="1" applyProtection="1">
      <alignment horizontal="center" vertical="center" shrinkToFit="1"/>
      <protection locked="0"/>
    </xf>
    <xf numFmtId="0" fontId="49" fillId="2" borderId="66" xfId="0" applyFont="1" applyFill="1" applyBorder="1" applyAlignment="1" applyProtection="1">
      <alignment horizontal="center" vertical="center" shrinkToFit="1"/>
      <protection locked="0"/>
    </xf>
    <xf numFmtId="0" fontId="49" fillId="2" borderId="31" xfId="0" applyFont="1" applyFill="1" applyBorder="1" applyAlignment="1" applyProtection="1">
      <alignment horizontal="center" vertical="center" shrinkToFit="1"/>
      <protection locked="0"/>
    </xf>
    <xf numFmtId="0" fontId="49" fillId="2" borderId="32" xfId="0" applyFont="1" applyFill="1" applyBorder="1" applyAlignment="1" applyProtection="1">
      <alignment horizontal="center" vertical="center" shrinkToFit="1"/>
      <protection locked="0"/>
    </xf>
    <xf numFmtId="0" fontId="49" fillId="2" borderId="79" xfId="0" applyFont="1" applyFill="1" applyBorder="1" applyAlignment="1" applyProtection="1">
      <alignment horizontal="center" vertical="center" shrinkToFit="1"/>
      <protection locked="0"/>
    </xf>
    <xf numFmtId="0" fontId="49" fillId="2" borderId="12" xfId="0" applyFont="1" applyFill="1" applyBorder="1" applyAlignment="1" applyProtection="1">
      <alignment horizontal="center" vertical="center" shrinkToFit="1"/>
      <protection locked="0"/>
    </xf>
    <xf numFmtId="0" fontId="49" fillId="2" borderId="17" xfId="0" applyFont="1" applyFill="1" applyBorder="1" applyAlignment="1" applyProtection="1">
      <alignment horizontal="center" vertical="center" shrinkToFit="1"/>
      <protection locked="0"/>
    </xf>
    <xf numFmtId="176" fontId="46" fillId="0" borderId="0" xfId="0" applyNumberFormat="1" applyFont="1"/>
    <xf numFmtId="176" fontId="39" fillId="0" borderId="0" xfId="0" applyNumberFormat="1" applyFont="1"/>
    <xf numFmtId="176" fontId="36" fillId="0" borderId="0" xfId="0" applyNumberFormat="1" applyFont="1"/>
    <xf numFmtId="176" fontId="36" fillId="0" borderId="0" xfId="0" applyNumberFormat="1" applyFont="1" applyAlignment="1">
      <alignment vertical="center"/>
    </xf>
    <xf numFmtId="176" fontId="37" fillId="2" borderId="0" xfId="0" applyNumberFormat="1" applyFont="1" applyFill="1" applyAlignment="1">
      <alignment horizontal="center" vertical="center"/>
    </xf>
    <xf numFmtId="176" fontId="51" fillId="0" borderId="40" xfId="0" applyNumberFormat="1" applyFont="1" applyBorder="1" applyAlignment="1" applyProtection="1">
      <alignment vertical="center"/>
      <protection locked="0"/>
    </xf>
    <xf numFmtId="176" fontId="36" fillId="0" borderId="0" xfId="0" applyNumberFormat="1" applyFont="1" applyAlignment="1">
      <alignment horizontal="center" vertical="center"/>
    </xf>
    <xf numFmtId="176" fontId="42" fillId="2" borderId="0" xfId="0" applyNumberFormat="1" applyFont="1" applyFill="1" applyAlignment="1">
      <alignment vertical="center"/>
    </xf>
    <xf numFmtId="176" fontId="36" fillId="0" borderId="0" xfId="0" applyNumberFormat="1" applyFont="1" applyAlignment="1">
      <alignment horizontal="left" vertical="center"/>
    </xf>
    <xf numFmtId="176" fontId="40" fillId="0" borderId="0" xfId="0" applyNumberFormat="1" applyFont="1" applyAlignment="1">
      <alignment horizontal="center" vertical="center"/>
    </xf>
    <xf numFmtId="176" fontId="43" fillId="2" borderId="0" xfId="0" applyNumberFormat="1" applyFont="1" applyFill="1" applyAlignment="1">
      <alignment vertical="center"/>
    </xf>
    <xf numFmtId="176" fontId="0" fillId="3" borderId="42" xfId="0" applyNumberFormat="1" applyFill="1" applyBorder="1" applyAlignment="1">
      <alignment horizontal="center" vertical="center" shrinkToFit="1"/>
    </xf>
    <xf numFmtId="176" fontId="0" fillId="3" borderId="49" xfId="0" applyNumberFormat="1" applyFill="1" applyBorder="1" applyAlignment="1">
      <alignment horizontal="center" vertical="center" shrinkToFit="1"/>
    </xf>
    <xf numFmtId="176" fontId="37" fillId="0" borderId="0" xfId="0" applyNumberFormat="1" applyFont="1"/>
    <xf numFmtId="176" fontId="36" fillId="4" borderId="0" xfId="0" applyNumberFormat="1" applyFont="1" applyFill="1"/>
    <xf numFmtId="176" fontId="40" fillId="4" borderId="0" xfId="0" applyNumberFormat="1" applyFont="1" applyFill="1"/>
    <xf numFmtId="0" fontId="0" fillId="0" borderId="53" xfId="0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53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10" borderId="2" xfId="0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 wrapText="1"/>
    </xf>
    <xf numFmtId="0" fontId="50" fillId="0" borderId="80" xfId="0" applyFont="1" applyBorder="1" applyAlignment="1">
      <alignment horizontal="left" vertical="center" wrapText="1"/>
    </xf>
    <xf numFmtId="0" fontId="50" fillId="0" borderId="81" xfId="0" applyFont="1" applyBorder="1" applyAlignment="1">
      <alignment horizontal="left" vertical="center" wrapText="1"/>
    </xf>
    <xf numFmtId="0" fontId="50" fillId="0" borderId="82" xfId="0" applyFont="1" applyBorder="1" applyAlignment="1">
      <alignment horizontal="left" vertical="center" wrapText="1"/>
    </xf>
    <xf numFmtId="0" fontId="0" fillId="0" borderId="41" xfId="0" applyBorder="1" applyAlignment="1">
      <alignment horizontal="left"/>
    </xf>
    <xf numFmtId="0" fontId="7" fillId="5" borderId="7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7" fillId="0" borderId="41" xfId="0" applyFont="1" applyBorder="1" applyAlignment="1" applyProtection="1">
      <alignment horizontal="center" vertical="center"/>
      <protection locked="0"/>
    </xf>
    <xf numFmtId="0" fontId="31" fillId="0" borderId="83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0" borderId="84" xfId="0" applyFont="1" applyBorder="1" applyAlignment="1">
      <alignment horizontal="left" vertical="top" wrapText="1"/>
    </xf>
    <xf numFmtId="0" fontId="31" fillId="0" borderId="81" xfId="0" applyFont="1" applyBorder="1" applyAlignment="1">
      <alignment horizontal="left" vertical="top" wrapText="1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53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35" fillId="0" borderId="0" xfId="0" applyFont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49" fillId="5" borderId="7" xfId="0" applyFont="1" applyFill="1" applyBorder="1" applyAlignment="1">
      <alignment horizontal="center" vertical="center"/>
    </xf>
    <xf numFmtId="0" fontId="49" fillId="5" borderId="30" xfId="0" applyFont="1" applyFill="1" applyBorder="1" applyAlignment="1">
      <alignment horizontal="center" vertical="center"/>
    </xf>
    <xf numFmtId="0" fontId="49" fillId="0" borderId="2" xfId="0" applyFont="1" applyBorder="1" applyAlignment="1" applyProtection="1">
      <alignment horizontal="left" vertical="center" shrinkToFit="1"/>
      <protection locked="0"/>
    </xf>
    <xf numFmtId="0" fontId="49" fillId="0" borderId="7" xfId="0" applyFont="1" applyBorder="1" applyAlignment="1" applyProtection="1">
      <alignment horizontal="center" vertical="center" wrapText="1"/>
      <protection locked="0"/>
    </xf>
    <xf numFmtId="0" fontId="49" fillId="0" borderId="53" xfId="0" applyFont="1" applyBorder="1" applyAlignment="1" applyProtection="1">
      <alignment horizontal="center" vertical="center" wrapText="1"/>
      <protection locked="0"/>
    </xf>
    <xf numFmtId="0" fontId="49" fillId="0" borderId="30" xfId="0" applyFont="1" applyBorder="1" applyAlignment="1" applyProtection="1">
      <alignment horizontal="center" vertical="center" wrapText="1"/>
      <protection locked="0"/>
    </xf>
    <xf numFmtId="0" fontId="49" fillId="3" borderId="7" xfId="0" applyFont="1" applyFill="1" applyBorder="1" applyAlignment="1">
      <alignment horizontal="center" vertical="center" wrapText="1"/>
    </xf>
    <xf numFmtId="0" fontId="49" fillId="3" borderId="53" xfId="0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center" vertical="center"/>
    </xf>
    <xf numFmtId="0" fontId="49" fillId="3" borderId="53" xfId="0" applyFont="1" applyFill="1" applyBorder="1" applyAlignment="1">
      <alignment horizontal="center" vertical="center"/>
    </xf>
    <xf numFmtId="0" fontId="49" fillId="3" borderId="30" xfId="0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53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horizontal="center" vertical="center"/>
    </xf>
    <xf numFmtId="0" fontId="49" fillId="0" borderId="53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53" xfId="0" applyFont="1" applyBorder="1" applyAlignment="1" applyProtection="1">
      <alignment horizontal="left" vertical="center" wrapText="1"/>
      <protection locked="0"/>
    </xf>
    <xf numFmtId="0" fontId="22" fillId="0" borderId="3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shrinkToFit="1"/>
      <protection locked="0"/>
    </xf>
    <xf numFmtId="0" fontId="22" fillId="0" borderId="53" xfId="0" applyFont="1" applyBorder="1" applyAlignment="1" applyProtection="1">
      <alignment horizontal="left" vertical="center" shrinkToFit="1"/>
      <protection locked="0"/>
    </xf>
    <xf numFmtId="0" fontId="22" fillId="5" borderId="7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49" fillId="0" borderId="7" xfId="0" applyFont="1" applyBorder="1" applyAlignment="1" applyProtection="1">
      <alignment horizontal="left" vertical="center"/>
      <protection locked="0"/>
    </xf>
    <xf numFmtId="0" fontId="49" fillId="0" borderId="53" xfId="0" applyFont="1" applyBorder="1" applyAlignment="1" applyProtection="1">
      <alignment horizontal="left" vertical="center"/>
      <protection locked="0"/>
    </xf>
    <xf numFmtId="0" fontId="49" fillId="0" borderId="30" xfId="0" applyFont="1" applyBorder="1" applyAlignment="1" applyProtection="1">
      <alignment horizontal="left" vertical="center"/>
      <protection locked="0"/>
    </xf>
    <xf numFmtId="0" fontId="49" fillId="0" borderId="7" xfId="0" applyFont="1" applyBorder="1" applyAlignment="1" applyProtection="1">
      <alignment horizontal="center" vertical="center" shrinkToFit="1"/>
      <protection locked="0"/>
    </xf>
    <xf numFmtId="0" fontId="49" fillId="0" borderId="53" xfId="0" applyFont="1" applyBorder="1" applyAlignment="1" applyProtection="1">
      <alignment horizontal="center" vertical="center" shrinkToFit="1"/>
      <protection locked="0"/>
    </xf>
    <xf numFmtId="0" fontId="49" fillId="0" borderId="30" xfId="0" applyFont="1" applyBorder="1" applyAlignment="1" applyProtection="1">
      <alignment horizontal="center" vertical="center" shrinkToFit="1"/>
      <protection locked="0"/>
    </xf>
    <xf numFmtId="0" fontId="22" fillId="5" borderId="53" xfId="0" applyFont="1" applyFill="1" applyBorder="1" applyAlignment="1">
      <alignment horizontal="center" vertical="center" wrapText="1"/>
    </xf>
    <xf numFmtId="0" fontId="49" fillId="0" borderId="7" xfId="0" applyFont="1" applyBorder="1" applyAlignment="1" applyProtection="1">
      <alignment horizontal="center" vertical="center"/>
      <protection locked="0"/>
    </xf>
    <xf numFmtId="0" fontId="49" fillId="0" borderId="30" xfId="0" applyFont="1" applyBorder="1" applyAlignment="1" applyProtection="1">
      <alignment horizontal="center" vertical="center"/>
      <protection locked="0"/>
    </xf>
    <xf numFmtId="176" fontId="50" fillId="0" borderId="0" xfId="0" applyNumberFormat="1" applyFont="1" applyAlignment="1">
      <alignment horizontal="left" vertical="center" wrapText="1"/>
    </xf>
    <xf numFmtId="176" fontId="50" fillId="0" borderId="81" xfId="0" applyNumberFormat="1" applyFont="1" applyBorder="1" applyAlignment="1">
      <alignment horizontal="left" vertical="center" wrapText="1"/>
    </xf>
    <xf numFmtId="176" fontId="28" fillId="0" borderId="41" xfId="0" applyNumberFormat="1" applyFont="1" applyBorder="1" applyAlignment="1" applyProtection="1">
      <alignment horizontal="center" vertical="center" shrinkToFit="1"/>
      <protection locked="0"/>
    </xf>
    <xf numFmtId="176" fontId="48" fillId="0" borderId="85" xfId="0" applyNumberFormat="1" applyFont="1" applyBorder="1" applyAlignment="1">
      <alignment horizontal="center" vertical="center" shrinkToFit="1"/>
    </xf>
    <xf numFmtId="176" fontId="48" fillId="0" borderId="86" xfId="0" applyNumberFormat="1" applyFont="1" applyBorder="1" applyAlignment="1">
      <alignment horizontal="center" vertical="center" shrinkToFit="1"/>
    </xf>
    <xf numFmtId="176" fontId="48" fillId="0" borderId="7" xfId="0" applyNumberFormat="1" applyFont="1" applyBorder="1" applyAlignment="1">
      <alignment horizontal="center" vertical="center" shrinkToFit="1"/>
    </xf>
    <xf numFmtId="176" fontId="48" fillId="0" borderId="30" xfId="0" applyNumberFormat="1" applyFont="1" applyBorder="1" applyAlignment="1">
      <alignment horizontal="center" vertical="center" shrinkToFit="1"/>
    </xf>
    <xf numFmtId="176" fontId="51" fillId="5" borderId="2" xfId="0" applyNumberFormat="1" applyFont="1" applyFill="1" applyBorder="1" applyAlignment="1">
      <alignment horizontal="center" vertical="center"/>
    </xf>
    <xf numFmtId="176" fontId="28" fillId="0" borderId="2" xfId="0" applyNumberFormat="1" applyFont="1" applyBorder="1" applyAlignment="1">
      <alignment horizontal="center" vertical="center" shrinkToFit="1"/>
    </xf>
    <xf numFmtId="176" fontId="21" fillId="5" borderId="7" xfId="0" applyNumberFormat="1" applyFont="1" applyFill="1" applyBorder="1" applyAlignment="1">
      <alignment horizontal="center" vertical="center" shrinkToFit="1"/>
    </xf>
    <xf numFmtId="176" fontId="21" fillId="5" borderId="30" xfId="0" applyNumberFormat="1" applyFont="1" applyFill="1" applyBorder="1" applyAlignment="1">
      <alignment horizontal="center" vertical="center" shrinkToFit="1"/>
    </xf>
    <xf numFmtId="176" fontId="21" fillId="5" borderId="2" xfId="0" applyNumberFormat="1" applyFont="1" applyFill="1" applyBorder="1" applyAlignment="1">
      <alignment horizontal="center" vertical="center"/>
    </xf>
    <xf numFmtId="176" fontId="21" fillId="5" borderId="56" xfId="0" applyNumberFormat="1" applyFont="1" applyFill="1" applyBorder="1" applyAlignment="1">
      <alignment horizontal="center" vertical="center" shrinkToFit="1"/>
    </xf>
    <xf numFmtId="176" fontId="51" fillId="3" borderId="2" xfId="0" applyNumberFormat="1" applyFont="1" applyFill="1" applyBorder="1" applyAlignment="1">
      <alignment horizontal="center" vertical="center" wrapText="1"/>
    </xf>
    <xf numFmtId="176" fontId="48" fillId="0" borderId="2" xfId="0" applyNumberFormat="1" applyFont="1" applyBorder="1" applyAlignment="1">
      <alignment horizontal="left" vertical="center" shrinkToFit="1"/>
    </xf>
    <xf numFmtId="176" fontId="47" fillId="3" borderId="2" xfId="0" applyNumberFormat="1" applyFont="1" applyFill="1" applyBorder="1" applyAlignment="1">
      <alignment horizontal="center" vertical="center"/>
    </xf>
    <xf numFmtId="176" fontId="51" fillId="3" borderId="2" xfId="0" applyNumberFormat="1" applyFont="1" applyFill="1" applyBorder="1" applyAlignment="1">
      <alignment horizontal="center" vertical="center"/>
    </xf>
    <xf numFmtId="176" fontId="48" fillId="0" borderId="85" xfId="0" applyNumberFormat="1" applyFont="1" applyBorder="1" applyAlignment="1">
      <alignment horizontal="center"/>
    </xf>
    <xf numFmtId="176" fontId="48" fillId="0" borderId="86" xfId="0" applyNumberFormat="1" applyFont="1" applyBorder="1" applyAlignment="1">
      <alignment horizontal="center"/>
    </xf>
    <xf numFmtId="176" fontId="48" fillId="0" borderId="7" xfId="0" applyNumberFormat="1" applyFont="1" applyBorder="1" applyAlignment="1">
      <alignment horizontal="center"/>
    </xf>
    <xf numFmtId="176" fontId="48" fillId="0" borderId="30" xfId="0" applyNumberFormat="1" applyFont="1" applyBorder="1" applyAlignment="1">
      <alignment horizontal="center"/>
    </xf>
    <xf numFmtId="176" fontId="28" fillId="0" borderId="2" xfId="0" applyNumberFormat="1" applyFont="1" applyBorder="1" applyAlignment="1">
      <alignment horizontal="center" vertical="center"/>
    </xf>
    <xf numFmtId="176" fontId="48" fillId="0" borderId="2" xfId="0" applyNumberFormat="1" applyFont="1" applyBorder="1" applyAlignment="1">
      <alignment horizontal="left" vertical="center" wrapText="1"/>
    </xf>
    <xf numFmtId="176" fontId="48" fillId="0" borderId="2" xfId="0" applyNumberFormat="1" applyFont="1" applyBorder="1" applyAlignment="1">
      <alignment horizontal="left" vertical="center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241300</xdr:rowOff>
    </xdr:from>
    <xdr:to>
      <xdr:col>17</xdr:col>
      <xdr:colOff>1308100</xdr:colOff>
      <xdr:row>5</xdr:row>
      <xdr:rowOff>330200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E7F67384-3338-2F72-F8BA-7D8CB8CE04D6}"/>
            </a:ext>
          </a:extLst>
        </xdr:cNvPr>
        <xdr:cNvSpPr/>
      </xdr:nvSpPr>
      <xdr:spPr>
        <a:xfrm>
          <a:off x="8458200" y="774700"/>
          <a:ext cx="4953000" cy="1117600"/>
        </a:xfrm>
        <a:prstGeom prst="wedgeRectCallout">
          <a:avLst>
            <a:gd name="adj1" fmla="val -90501"/>
            <a:gd name="adj2" fmla="val -53410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学校名をプルダウンメニューより選択してください。</a:t>
          </a:r>
        </a:p>
        <a:p>
          <a:pPr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プルダウンメニューにない場合は，下の欄に直接入力してください。</a:t>
          </a:r>
        </a:p>
      </xdr:txBody>
    </xdr:sp>
    <xdr:clientData/>
  </xdr:twoCellAnchor>
  <xdr:twoCellAnchor>
    <xdr:from>
      <xdr:col>0</xdr:col>
      <xdr:colOff>165100</xdr:colOff>
      <xdr:row>15</xdr:row>
      <xdr:rowOff>190500</xdr:rowOff>
    </xdr:from>
    <xdr:to>
      <xdr:col>3</xdr:col>
      <xdr:colOff>50800</xdr:colOff>
      <xdr:row>20</xdr:row>
      <xdr:rowOff>254000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DB2F0E92-3873-73D7-0AE3-EC9AC05C1CB9}"/>
            </a:ext>
          </a:extLst>
        </xdr:cNvPr>
        <xdr:cNvSpPr/>
      </xdr:nvSpPr>
      <xdr:spPr>
        <a:xfrm>
          <a:off x="165100" y="4711700"/>
          <a:ext cx="1714500" cy="1714500"/>
        </a:xfrm>
        <a:prstGeom prst="wedgeRectCallout">
          <a:avLst>
            <a:gd name="adj1" fmla="val -15533"/>
            <a:gd name="adj2" fmla="val -101894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chemeClr val="tx1"/>
              </a:solidFill>
            </a:rPr>
            <a:t>ゼッケンナンバーは，</a:t>
          </a:r>
          <a:r>
            <a:rPr kumimoji="1" lang="en-US" altLang="ja-JP" sz="1200">
              <a:solidFill>
                <a:schemeClr val="tx1"/>
              </a:solidFill>
            </a:rPr>
            <a:t>JAAF</a:t>
          </a:r>
          <a:r>
            <a:rPr kumimoji="1" lang="ja-JP" altLang="en-US" sz="1200">
              <a:solidFill>
                <a:schemeClr val="tx1"/>
              </a:solidFill>
            </a:rPr>
            <a:t>に登録した後に割り振られたナンバーを必ず記入して下さい。</a:t>
          </a:r>
        </a:p>
      </xdr:txBody>
    </xdr:sp>
    <xdr:clientData/>
  </xdr:twoCellAnchor>
  <xdr:twoCellAnchor>
    <xdr:from>
      <xdr:col>3</xdr:col>
      <xdr:colOff>76200</xdr:colOff>
      <xdr:row>20</xdr:row>
      <xdr:rowOff>25400</xdr:rowOff>
    </xdr:from>
    <xdr:to>
      <xdr:col>4</xdr:col>
      <xdr:colOff>495300</xdr:colOff>
      <xdr:row>24</xdr:row>
      <xdr:rowOff>38100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8EDAD27-0BAA-FB77-0379-646F50668813}"/>
            </a:ext>
          </a:extLst>
        </xdr:cNvPr>
        <xdr:cNvSpPr/>
      </xdr:nvSpPr>
      <xdr:spPr>
        <a:xfrm>
          <a:off x="1905000" y="4826000"/>
          <a:ext cx="1143000" cy="723900"/>
        </a:xfrm>
        <a:prstGeom prst="wedgeRectCallout">
          <a:avLst>
            <a:gd name="adj1" fmla="val -58294"/>
            <a:gd name="adj2" fmla="val -227807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ja-JP" altLang="en-US" sz="1200">
              <a:solidFill>
                <a:schemeClr val="tx1"/>
              </a:solidFill>
            </a:rPr>
            <a:t>氏名は，名字と名前を別々に入力して下さい。</a:t>
          </a:r>
        </a:p>
      </xdr:txBody>
    </xdr:sp>
    <xdr:clientData/>
  </xdr:twoCellAnchor>
  <xdr:twoCellAnchor>
    <xdr:from>
      <xdr:col>4</xdr:col>
      <xdr:colOff>114300</xdr:colOff>
      <xdr:row>14</xdr:row>
      <xdr:rowOff>76200</xdr:rowOff>
    </xdr:from>
    <xdr:to>
      <xdr:col>6</xdr:col>
      <xdr:colOff>127000</xdr:colOff>
      <xdr:row>19</xdr:row>
      <xdr:rowOff>50800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58DA3341-4A03-57A0-032F-EAA40AA33145}"/>
            </a:ext>
          </a:extLst>
        </xdr:cNvPr>
        <xdr:cNvSpPr/>
      </xdr:nvSpPr>
      <xdr:spPr>
        <a:xfrm>
          <a:off x="2667000" y="3810000"/>
          <a:ext cx="1612900" cy="863600"/>
        </a:xfrm>
        <a:prstGeom prst="wedgeRectCallout">
          <a:avLst>
            <a:gd name="adj1" fmla="val -7734"/>
            <a:gd name="adj2" fmla="val -82734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ja-JP" altLang="en-US" sz="1200">
              <a:solidFill>
                <a:schemeClr val="tx1"/>
              </a:solidFill>
            </a:rPr>
            <a:t>ﾌﾘｶﾞﾅは自動で入力されますが，間違っている場合は直接入力して下さい</a:t>
          </a:r>
          <a:r>
            <a:rPr kumimoji="1" lang="en-US" altLang="ja-JP" sz="1200">
              <a:solidFill>
                <a:schemeClr val="tx1"/>
              </a:solidFill>
            </a:rPr>
            <a:t>(</a:t>
          </a:r>
          <a:r>
            <a:rPr kumimoji="1" lang="ja-JP" altLang="en-US" sz="1200">
              <a:solidFill>
                <a:schemeClr val="tx1"/>
              </a:solidFill>
            </a:rPr>
            <a:t>半角ｶﾀｶﾅで</a:t>
          </a:r>
          <a:r>
            <a:rPr kumimoji="1" lang="en-US" altLang="ja-JP" sz="1200">
              <a:solidFill>
                <a:schemeClr val="tx1"/>
              </a:solidFill>
            </a:rPr>
            <a:t>)</a:t>
          </a:r>
          <a:r>
            <a:rPr kumimoji="1" lang="ja-JP" altLang="en-US" sz="1200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5</xdr:col>
      <xdr:colOff>457200</xdr:colOff>
      <xdr:row>20</xdr:row>
      <xdr:rowOff>0</xdr:rowOff>
    </xdr:from>
    <xdr:to>
      <xdr:col>10</xdr:col>
      <xdr:colOff>38100</xdr:colOff>
      <xdr:row>24</xdr:row>
      <xdr:rowOff>12700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EEDF930D-09F6-6FA8-4CD9-DC9812AEB29F}"/>
            </a:ext>
          </a:extLst>
        </xdr:cNvPr>
        <xdr:cNvSpPr/>
      </xdr:nvSpPr>
      <xdr:spPr>
        <a:xfrm>
          <a:off x="4457700" y="7289800"/>
          <a:ext cx="1866900" cy="1485900"/>
        </a:xfrm>
        <a:prstGeom prst="wedgeRectCallout">
          <a:avLst>
            <a:gd name="adj1" fmla="val 11838"/>
            <a:gd name="adj2" fmla="val -250195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900"/>
            </a:lnSpc>
          </a:pPr>
          <a:r>
            <a:rPr kumimoji="1" lang="ja-JP" altLang="en-US" sz="1200">
              <a:solidFill>
                <a:schemeClr val="tx1"/>
              </a:solidFill>
            </a:rPr>
            <a:t>プルダウンメニューより種目を選択してください。</a:t>
          </a:r>
        </a:p>
      </xdr:txBody>
    </xdr:sp>
    <xdr:clientData/>
  </xdr:twoCellAnchor>
  <xdr:twoCellAnchor>
    <xdr:from>
      <xdr:col>11</xdr:col>
      <xdr:colOff>444500</xdr:colOff>
      <xdr:row>11</xdr:row>
      <xdr:rowOff>355600</xdr:rowOff>
    </xdr:from>
    <xdr:to>
      <xdr:col>13</xdr:col>
      <xdr:colOff>596900</xdr:colOff>
      <xdr:row>16</xdr:row>
      <xdr:rowOff>139700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D7DD3819-B387-3786-6D46-E6BB1C62C038}"/>
            </a:ext>
          </a:extLst>
        </xdr:cNvPr>
        <xdr:cNvSpPr/>
      </xdr:nvSpPr>
      <xdr:spPr>
        <a:xfrm>
          <a:off x="7785100" y="4330700"/>
          <a:ext cx="2730500" cy="1625600"/>
        </a:xfrm>
        <a:prstGeom prst="wedgeRectCallout">
          <a:avLst>
            <a:gd name="adj1" fmla="val -69267"/>
            <a:gd name="adj2" fmla="val -57597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ja-JP" altLang="en-US" sz="1200">
              <a:solidFill>
                <a:schemeClr val="tx1"/>
              </a:solidFill>
            </a:rPr>
            <a:t>最高記録</a:t>
          </a:r>
          <a:r>
            <a:rPr kumimoji="1" lang="en-US" altLang="ja-JP" sz="1200">
              <a:solidFill>
                <a:schemeClr val="tx1"/>
              </a:solidFill>
            </a:rPr>
            <a:t>(</a:t>
          </a:r>
          <a:r>
            <a:rPr kumimoji="1" lang="ja-JP" altLang="en-US" sz="1200">
              <a:solidFill>
                <a:schemeClr val="tx1"/>
              </a:solidFill>
            </a:rPr>
            <a:t>公認記録</a:t>
          </a:r>
          <a:r>
            <a:rPr kumimoji="1" lang="en-US" altLang="ja-JP" sz="1200">
              <a:solidFill>
                <a:schemeClr val="tx1"/>
              </a:solidFill>
            </a:rPr>
            <a:t>)</a:t>
          </a:r>
          <a:r>
            <a:rPr kumimoji="1" lang="ja-JP" altLang="en-US" sz="1200">
              <a:solidFill>
                <a:schemeClr val="tx1"/>
              </a:solidFill>
            </a:rPr>
            <a:t>は記入例を参考にして記入してください。</a:t>
          </a:r>
        </a:p>
      </xdr:txBody>
    </xdr:sp>
    <xdr:clientData/>
  </xdr:twoCellAnchor>
  <xdr:twoCellAnchor>
    <xdr:from>
      <xdr:col>9</xdr:col>
      <xdr:colOff>114300</xdr:colOff>
      <xdr:row>17</xdr:row>
      <xdr:rowOff>127000</xdr:rowOff>
    </xdr:from>
    <xdr:to>
      <xdr:col>19</xdr:col>
      <xdr:colOff>355600</xdr:colOff>
      <xdr:row>20</xdr:row>
      <xdr:rowOff>165100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EDB197C0-498F-356E-E351-7032B527B514}"/>
            </a:ext>
          </a:extLst>
        </xdr:cNvPr>
        <xdr:cNvSpPr/>
      </xdr:nvSpPr>
      <xdr:spPr>
        <a:xfrm>
          <a:off x="5537200" y="6311900"/>
          <a:ext cx="10756900" cy="1143000"/>
        </a:xfrm>
        <a:prstGeom prst="rightArrow">
          <a:avLst>
            <a:gd name="adj1" fmla="val 34445"/>
            <a:gd name="adj2" fmla="val 41666"/>
          </a:avLst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18</xdr:col>
      <xdr:colOff>558800</xdr:colOff>
      <xdr:row>6</xdr:row>
      <xdr:rowOff>25400</xdr:rowOff>
    </xdr:from>
    <xdr:to>
      <xdr:col>22</xdr:col>
      <xdr:colOff>152400</xdr:colOff>
      <xdr:row>8</xdr:row>
      <xdr:rowOff>152400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8B8CE1F8-6A5C-8B20-1E72-1C0ABCA35D3C}"/>
            </a:ext>
          </a:extLst>
        </xdr:cNvPr>
        <xdr:cNvSpPr/>
      </xdr:nvSpPr>
      <xdr:spPr>
        <a:xfrm>
          <a:off x="15633700" y="2044700"/>
          <a:ext cx="2882900" cy="1333500"/>
        </a:xfrm>
        <a:prstGeom prst="wedgeRectCallout">
          <a:avLst>
            <a:gd name="adj1" fmla="val -97729"/>
            <a:gd name="adj2" fmla="val 47677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最高記録がある場合は，公認記録を記入してください。</a:t>
          </a:r>
        </a:p>
        <a:p>
          <a:pPr algn="l">
            <a:lnSpc>
              <a:spcPts val="1200"/>
            </a:lnSpc>
          </a:pPr>
          <a:r>
            <a:rPr kumimoji="1" lang="ja-JP" altLang="en-US" sz="1200">
              <a:solidFill>
                <a:schemeClr val="tx1"/>
              </a:solidFill>
            </a:rPr>
            <a:t>例</a:t>
          </a:r>
          <a:r>
            <a:rPr kumimoji="1" lang="en-US" altLang="ja-JP" sz="1200">
              <a:solidFill>
                <a:schemeClr val="tx1"/>
              </a:solidFill>
            </a:rPr>
            <a:t>)51</a:t>
          </a:r>
          <a:r>
            <a:rPr kumimoji="1" lang="ja-JP" altLang="en-US" sz="1200">
              <a:solidFill>
                <a:schemeClr val="tx1"/>
              </a:solidFill>
            </a:rPr>
            <a:t>秒</a:t>
          </a:r>
          <a:r>
            <a:rPr kumimoji="1" lang="en-US" altLang="ja-JP" sz="1200">
              <a:solidFill>
                <a:schemeClr val="tx1"/>
              </a:solidFill>
            </a:rPr>
            <a:t>34→5134</a:t>
          </a:r>
        </a:p>
        <a:p>
          <a:pPr algn="l">
            <a:lnSpc>
              <a:spcPts val="1200"/>
            </a:lnSpc>
          </a:pPr>
          <a:endParaRPr kumimoji="1" lang="en-US" altLang="ja-JP" sz="12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200" b="1">
              <a:solidFill>
                <a:srgbClr val="FF0000"/>
              </a:solidFill>
            </a:rPr>
            <a:t>必ず現</a:t>
          </a:r>
          <a:r>
            <a:rPr kumimoji="1" lang="en-US" altLang="ja-JP" sz="1200" b="1">
              <a:solidFill>
                <a:srgbClr val="FF0000"/>
              </a:solidFill>
            </a:rPr>
            <a:t>1</a:t>
          </a:r>
          <a:r>
            <a:rPr kumimoji="1" lang="ja-JP" altLang="en-US" sz="1200" b="1">
              <a:solidFill>
                <a:srgbClr val="FF0000"/>
              </a:solidFill>
            </a:rPr>
            <a:t>・</a:t>
          </a:r>
          <a:r>
            <a:rPr kumimoji="1" lang="en-US" altLang="ja-JP" sz="1200" b="1">
              <a:solidFill>
                <a:srgbClr val="FF0000"/>
              </a:solidFill>
            </a:rPr>
            <a:t>2</a:t>
          </a:r>
          <a:r>
            <a:rPr kumimoji="1" lang="ja-JP" altLang="en-US" sz="1200" b="1">
              <a:solidFill>
                <a:srgbClr val="FF0000"/>
              </a:solidFill>
            </a:rPr>
            <a:t>年生のみで編成されたチームの記録を記入してください。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758825</xdr:colOff>
      <xdr:row>21</xdr:row>
      <xdr:rowOff>76200</xdr:rowOff>
    </xdr:from>
    <xdr:to>
      <xdr:col>17</xdr:col>
      <xdr:colOff>520700</xdr:colOff>
      <xdr:row>26</xdr:row>
      <xdr:rowOff>152400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39E03597-5319-567D-2A3C-451C2EE7A1B3}"/>
            </a:ext>
          </a:extLst>
        </xdr:cNvPr>
        <xdr:cNvSpPr/>
      </xdr:nvSpPr>
      <xdr:spPr>
        <a:xfrm>
          <a:off x="10677525" y="7734300"/>
          <a:ext cx="4054475" cy="1917700"/>
        </a:xfrm>
        <a:prstGeom prst="wedgeRectCallout">
          <a:avLst>
            <a:gd name="adj1" fmla="val 3519"/>
            <a:gd name="adj2" fmla="val -231367"/>
          </a:avLst>
        </a:prstGeom>
        <a:solidFill>
          <a:schemeClr val="accent3">
            <a:lumMod val="20000"/>
            <a:lumOff val="80000"/>
          </a:schemeClr>
        </a:solidFill>
        <a:ln w="6350" cmpd="sng">
          <a:solidFill>
            <a:srgbClr val="000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400">
              <a:solidFill>
                <a:schemeClr val="tx1"/>
              </a:solidFill>
            </a:rPr>
            <a:t>各種目１校２名以内</a:t>
          </a: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400">
              <a:solidFill>
                <a:schemeClr val="tx1"/>
              </a:solidFill>
            </a:rPr>
            <a:t>リレーは１校１チーム</a:t>
          </a:r>
          <a:r>
            <a:rPr kumimoji="1" lang="en-US" altLang="ja-JP" sz="1400">
              <a:solidFill>
                <a:schemeClr val="tx1"/>
              </a:solidFill>
            </a:rPr>
            <a:t>(</a:t>
          </a:r>
          <a:r>
            <a:rPr kumimoji="1" lang="ja-JP" altLang="en-US" sz="1400">
              <a:solidFill>
                <a:schemeClr val="tx1"/>
              </a:solidFill>
            </a:rPr>
            <a:t>６名以内</a:t>
          </a:r>
          <a:r>
            <a:rPr kumimoji="1" lang="en-US" altLang="ja-JP" sz="1400">
              <a:solidFill>
                <a:schemeClr val="tx1"/>
              </a:solidFill>
            </a:rPr>
            <a:t>)</a:t>
          </a:r>
        </a:p>
        <a:p>
          <a:pPr algn="l">
            <a:lnSpc>
              <a:spcPts val="1200"/>
            </a:lnSpc>
          </a:pPr>
          <a:endParaRPr kumimoji="1" lang="en-US" altLang="ja-JP" sz="14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400" b="1">
              <a:solidFill>
                <a:srgbClr val="FF0000"/>
              </a:solidFill>
            </a:rPr>
            <a:t>１人２種目以内</a:t>
          </a:r>
          <a:r>
            <a:rPr kumimoji="1" lang="en-US" altLang="ja-JP" sz="1400" b="1">
              <a:solidFill>
                <a:srgbClr val="FF0000"/>
              </a:solidFill>
            </a:rPr>
            <a:t>(</a:t>
          </a:r>
          <a:r>
            <a:rPr kumimoji="1" lang="ja-JP" altLang="en-US" sz="1400" b="1">
              <a:solidFill>
                <a:srgbClr val="FF0000"/>
              </a:solidFill>
            </a:rPr>
            <a:t>補欠種目を含む。リレーは除く</a:t>
          </a:r>
          <a:r>
            <a:rPr kumimoji="1" lang="en-US" altLang="ja-JP" sz="1400" b="1">
              <a:solidFill>
                <a:srgbClr val="FF0000"/>
              </a:solidFill>
            </a:rPr>
            <a:t>)</a:t>
          </a:r>
        </a:p>
        <a:p>
          <a:pPr algn="l">
            <a:lnSpc>
              <a:spcPts val="1200"/>
            </a:lnSpc>
          </a:pPr>
          <a:endParaRPr kumimoji="1" lang="en-US" altLang="ja-JP" sz="14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99;&#38588;&#201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99;&#38588;&#20154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第3回ｰ男"/>
      <sheetName val="第3回ｰ女"/>
      <sheetName val="Sheet2"/>
      <sheetName val="Sheet3"/>
    </sheetNames>
    <sheetDataSet>
      <sheetData sheetId="0" refreshError="1"/>
      <sheetData sheetId="1" refreshError="1"/>
      <sheetData sheetId="2">
        <row r="8">
          <cell r="X8" t="str">
            <v>200ｍ</v>
          </cell>
        </row>
        <row r="9">
          <cell r="X9" t="str">
            <v>800ｍ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参加申込5-A男"/>
      <sheetName val="参加申込5-A女"/>
      <sheetName val="Sheet2"/>
      <sheetName val="Sheet3"/>
    </sheetNames>
    <sheetDataSet>
      <sheetData sheetId="0" refreshError="1"/>
      <sheetData sheetId="1">
        <row r="9">
          <cell r="X9" t="str">
            <v>1500ｍ</v>
          </cell>
        </row>
        <row r="10">
          <cell r="X10" t="str">
            <v>走幅跳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Y265"/>
  <sheetViews>
    <sheetView view="pageBreakPreview" zoomScale="65" zoomScaleNormal="50" zoomScaleSheetLayoutView="75" workbookViewId="0">
      <selection activeCell="K8" sqref="K8"/>
    </sheetView>
  </sheetViews>
  <sheetFormatPr defaultColWidth="12.875" defaultRowHeight="14.25"/>
  <cols>
    <col min="1" max="1" width="4.625" style="62" bestFit="1" customWidth="1"/>
    <col min="2" max="2" width="9.875" style="62" customWidth="1"/>
    <col min="3" max="6" width="12.625" style="62" customWidth="1"/>
    <col min="7" max="7" width="6" style="62" customWidth="1"/>
    <col min="8" max="9" width="10" style="62" hidden="1" customWidth="1"/>
    <col min="10" max="10" width="11.25" style="62" customWidth="1"/>
    <col min="11" max="11" width="13.75" style="62" customWidth="1"/>
    <col min="12" max="12" width="22.5" style="62" customWidth="1"/>
    <col min="13" max="13" width="11.25" style="62" customWidth="1"/>
    <col min="14" max="14" width="13.75" style="62" customWidth="1"/>
    <col min="15" max="15" width="22.5" style="62" customWidth="1"/>
    <col min="16" max="17" width="10" style="62" bestFit="1" customWidth="1"/>
    <col min="18" max="19" width="11.25" style="62" customWidth="1"/>
    <col min="20" max="20" width="9.25" style="62" customWidth="1"/>
    <col min="21" max="21" width="11.625" style="62" customWidth="1"/>
    <col min="22" max="23" width="10.75" style="62" bestFit="1" customWidth="1"/>
    <col min="24" max="24" width="10.25" style="62" bestFit="1" customWidth="1"/>
    <col min="25" max="25" width="11.5" style="62" bestFit="1" customWidth="1"/>
    <col min="26" max="26" width="11.625" style="62" bestFit="1" customWidth="1"/>
    <col min="27" max="27" width="12.125" style="62" bestFit="1" customWidth="1"/>
    <col min="28" max="28" width="10.375" style="62" customWidth="1"/>
    <col min="29" max="29" width="11.625" style="62" bestFit="1" customWidth="1"/>
    <col min="30" max="30" width="7.625" bestFit="1" customWidth="1"/>
    <col min="31" max="31" width="11.5" bestFit="1" customWidth="1"/>
    <col min="32" max="32" width="7.5" bestFit="1" customWidth="1"/>
    <col min="35" max="35" width="7.25" bestFit="1" customWidth="1"/>
    <col min="36" max="36" width="19.125" bestFit="1" customWidth="1"/>
    <col min="37" max="39" width="10" customWidth="1"/>
    <col min="52" max="16384" width="12.875" style="62"/>
  </cols>
  <sheetData>
    <row r="1" spans="1:51" ht="32.25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61"/>
      <c r="Y1" s="61"/>
      <c r="Z1" s="61"/>
      <c r="AA1" s="61"/>
      <c r="AB1" s="61"/>
      <c r="AC1" s="61"/>
      <c r="AD1" s="61"/>
    </row>
    <row r="2" spans="1:51" ht="9.75" customHeight="1">
      <c r="A2"/>
      <c r="B2" s="63"/>
      <c r="C2" s="63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51" ht="30" customHeight="1">
      <c r="A3"/>
      <c r="B3" s="349" t="s">
        <v>1</v>
      </c>
      <c r="C3" s="350"/>
      <c r="D3" s="350"/>
      <c r="E3" s="350"/>
      <c r="F3" s="351"/>
      <c r="G3" s="352"/>
      <c r="H3" s="352"/>
      <c r="I3" s="352"/>
      <c r="J3" s="352"/>
      <c r="K3" s="35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51" ht="30" customHeight="1">
      <c r="A4"/>
      <c r="B4" s="354" t="s">
        <v>2</v>
      </c>
      <c r="C4" s="355"/>
      <c r="D4" s="355"/>
      <c r="E4" s="355"/>
      <c r="F4" s="356"/>
      <c r="G4" s="357"/>
      <c r="H4" s="357"/>
      <c r="I4" s="357"/>
      <c r="J4" s="357"/>
      <c r="K4" s="358"/>
      <c r="L4" s="354" t="s">
        <v>3</v>
      </c>
      <c r="M4" s="355"/>
      <c r="N4" s="359"/>
      <c r="O4" s="360"/>
      <c r="P4" s="361"/>
      <c r="Q4" s="361"/>
      <c r="R4" s="361"/>
      <c r="S4" s="361"/>
      <c r="T4" s="361"/>
      <c r="U4" s="361"/>
      <c r="V4" s="361"/>
      <c r="W4" s="362"/>
      <c r="X4" s="64"/>
      <c r="Y4"/>
      <c r="Z4"/>
      <c r="AA4"/>
      <c r="AB4"/>
      <c r="AC4"/>
    </row>
    <row r="5" spans="1:51" ht="30" customHeight="1">
      <c r="A5"/>
      <c r="B5" s="345" t="s">
        <v>4</v>
      </c>
      <c r="C5" s="346"/>
      <c r="D5" s="347"/>
      <c r="E5" s="347"/>
      <c r="F5" s="347"/>
      <c r="G5" s="327" t="s">
        <v>5</v>
      </c>
      <c r="H5" s="328"/>
      <c r="I5" s="328"/>
      <c r="J5" s="329"/>
      <c r="K5" s="340"/>
      <c r="L5" s="341"/>
      <c r="M5" s="341"/>
      <c r="N5" s="341"/>
      <c r="O5" s="330" t="s">
        <v>6</v>
      </c>
      <c r="P5" s="331"/>
      <c r="Q5" s="337"/>
      <c r="R5" s="338"/>
      <c r="S5" s="338"/>
      <c r="T5" s="338"/>
      <c r="U5" s="339"/>
      <c r="V5" s="65" t="s">
        <v>7</v>
      </c>
      <c r="W5" s="66">
        <f>COUNT(B12:B81)</f>
        <v>0</v>
      </c>
      <c r="X5" s="67"/>
      <c r="Y5"/>
      <c r="Z5"/>
      <c r="AA5"/>
      <c r="AB5"/>
      <c r="AC5"/>
    </row>
    <row r="6" spans="1:51" ht="27" customHeight="1">
      <c r="A6"/>
      <c r="B6" s="68" t="s">
        <v>8</v>
      </c>
      <c r="C6" s="315"/>
      <c r="D6" s="69" t="s">
        <v>9</v>
      </c>
      <c r="E6" s="315"/>
      <c r="F6" s="69" t="s">
        <v>10</v>
      </c>
      <c r="G6" s="342"/>
      <c r="H6" s="342"/>
      <c r="I6" s="342"/>
      <c r="J6" s="342"/>
      <c r="K6" s="70" t="s">
        <v>11</v>
      </c>
      <c r="L6" s="70"/>
      <c r="M6" s="316"/>
      <c r="N6" s="316"/>
      <c r="O6" s="316"/>
      <c r="P6" s="316"/>
      <c r="Q6" s="316"/>
      <c r="R6" s="316"/>
      <c r="S6" s="316"/>
      <c r="T6" s="316"/>
      <c r="U6" s="111"/>
      <c r="V6" s="65" t="s">
        <v>12</v>
      </c>
      <c r="W6" s="66">
        <f>U82</f>
        <v>0</v>
      </c>
      <c r="X6" s="67"/>
      <c r="Y6"/>
      <c r="Z6"/>
      <c r="AA6"/>
      <c r="AB6"/>
      <c r="AC6"/>
    </row>
    <row r="7" spans="1:51" ht="35.25" customHeight="1">
      <c r="A7"/>
      <c r="B7" s="343" t="s">
        <v>13</v>
      </c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71" t="s">
        <v>14</v>
      </c>
      <c r="N7" s="332"/>
      <c r="O7" s="332"/>
      <c r="P7" s="72" t="s">
        <v>15</v>
      </c>
      <c r="Q7" s="344"/>
      <c r="R7" s="344"/>
      <c r="S7" s="73"/>
      <c r="T7" s="73"/>
      <c r="U7" s="74"/>
      <c r="V7" s="316"/>
      <c r="W7" s="316"/>
      <c r="X7" s="316"/>
      <c r="Y7" s="75"/>
      <c r="Z7"/>
      <c r="AA7"/>
      <c r="AB7"/>
      <c r="AC7"/>
    </row>
    <row r="8" spans="1:51" ht="60" customHeight="1" thickBot="1">
      <c r="A8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7"/>
      <c r="P8" s="316"/>
      <c r="Q8" s="316"/>
      <c r="R8" s="317"/>
      <c r="S8" s="317"/>
      <c r="T8" s="316"/>
      <c r="U8" s="316"/>
      <c r="V8" s="316"/>
      <c r="W8" s="316"/>
      <c r="X8" s="74"/>
      <c r="Y8" s="316"/>
      <c r="Z8" s="316"/>
      <c r="AA8" s="316"/>
      <c r="AB8" s="316"/>
      <c r="AC8" s="75"/>
    </row>
    <row r="9" spans="1:51" ht="21.75" customHeight="1">
      <c r="A9"/>
      <c r="B9" s="322" t="s">
        <v>16</v>
      </c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3"/>
      <c r="P9" s="114" t="s">
        <v>17</v>
      </c>
      <c r="Q9" s="76" t="s">
        <v>17</v>
      </c>
      <c r="R9" s="333" t="s">
        <v>18</v>
      </c>
      <c r="S9" s="334"/>
      <c r="T9" s="316"/>
      <c r="U9" s="316"/>
      <c r="V9" s="316"/>
      <c r="W9" s="316"/>
      <c r="X9" s="75"/>
      <c r="Y9"/>
      <c r="Z9"/>
      <c r="AA9"/>
      <c r="AB9"/>
      <c r="AC9"/>
      <c r="AW9" s="62"/>
      <c r="AX9" s="62"/>
      <c r="AY9" s="62"/>
    </row>
    <row r="10" spans="1:51" ht="21.75" customHeight="1" thickBot="1">
      <c r="A10"/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5"/>
      <c r="P10" s="115"/>
      <c r="Q10" s="16"/>
      <c r="R10" s="335"/>
      <c r="S10" s="336"/>
      <c r="T10"/>
      <c r="U10"/>
      <c r="V10"/>
      <c r="W10"/>
      <c r="X10"/>
      <c r="Y10"/>
      <c r="Z10"/>
      <c r="AA10"/>
      <c r="AB10"/>
      <c r="AC10"/>
      <c r="AW10" s="62"/>
      <c r="AX10" s="62"/>
      <c r="AY10" s="62"/>
    </row>
    <row r="11" spans="1:51" ht="29.25" thickBot="1">
      <c r="A11"/>
      <c r="B11" s="77" t="s">
        <v>19</v>
      </c>
      <c r="C11" s="78" t="s">
        <v>20</v>
      </c>
      <c r="D11" s="79" t="s">
        <v>21</v>
      </c>
      <c r="E11" s="80" t="s">
        <v>22</v>
      </c>
      <c r="F11" s="81" t="s">
        <v>23</v>
      </c>
      <c r="G11" s="78" t="s">
        <v>24</v>
      </c>
      <c r="H11" s="82" t="s">
        <v>25</v>
      </c>
      <c r="I11" s="78" t="s">
        <v>26</v>
      </c>
      <c r="J11" s="77" t="s">
        <v>27</v>
      </c>
      <c r="K11" s="82" t="s">
        <v>28</v>
      </c>
      <c r="L11" s="78" t="s">
        <v>29</v>
      </c>
      <c r="M11" s="83" t="s">
        <v>30</v>
      </c>
      <c r="N11" s="78" t="s">
        <v>28</v>
      </c>
      <c r="O11" s="78" t="s">
        <v>29</v>
      </c>
      <c r="P11" s="77" t="s">
        <v>31</v>
      </c>
      <c r="Q11" s="84" t="s">
        <v>32</v>
      </c>
      <c r="R11" s="85" t="s">
        <v>33</v>
      </c>
      <c r="S11" s="86" t="s">
        <v>34</v>
      </c>
      <c r="T11"/>
      <c r="U11"/>
      <c r="V11"/>
      <c r="W11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V11" s="62"/>
      <c r="AW11" s="62"/>
      <c r="AX11" s="62"/>
      <c r="AY11" s="62"/>
    </row>
    <row r="12" spans="1:51" ht="29.25" customHeight="1">
      <c r="A12" s="88">
        <v>1</v>
      </c>
      <c r="B12" s="47"/>
      <c r="C12" s="15"/>
      <c r="D12" s="18"/>
      <c r="E12" s="14" t="str">
        <f t="shared" ref="E12:F33" si="0">ASC(PHONETIC(C12))</f>
        <v/>
      </c>
      <c r="F12" s="21" t="str">
        <f t="shared" si="0"/>
        <v/>
      </c>
      <c r="G12" s="15"/>
      <c r="H12" s="99">
        <f>IF($F$3=" "," ",$F$3)</f>
        <v>0</v>
      </c>
      <c r="I12" s="100" t="e">
        <f>IF($F$3=" "," ",VLOOKUP($F$3,Sheet2!$1:$1048576,3,0))</f>
        <v>#N/A</v>
      </c>
      <c r="J12" s="47"/>
      <c r="K12" s="48"/>
      <c r="L12" s="15"/>
      <c r="M12" s="57"/>
      <c r="N12" s="48"/>
      <c r="O12" s="15"/>
      <c r="P12" s="47"/>
      <c r="Q12" s="55"/>
      <c r="R12" s="56"/>
      <c r="S12" s="55"/>
      <c r="T12"/>
      <c r="U12" s="326" t="s">
        <v>35</v>
      </c>
      <c r="V12" s="326"/>
      <c r="W12"/>
      <c r="X12" s="89" t="s">
        <v>36</v>
      </c>
      <c r="Y12" s="87"/>
      <c r="Z12" s="87"/>
      <c r="AA12" s="87"/>
      <c r="AB12" s="87">
        <v>1</v>
      </c>
      <c r="AC12" s="87" t="s">
        <v>37</v>
      </c>
      <c r="AD12" s="87"/>
      <c r="AE12" s="87"/>
      <c r="AF12" s="87"/>
      <c r="AG12" s="87"/>
      <c r="AH12" s="87"/>
      <c r="AV12" s="62"/>
      <c r="AW12" s="62"/>
      <c r="AX12" s="62"/>
      <c r="AY12" s="62"/>
    </row>
    <row r="13" spans="1:51" ht="29.25" customHeight="1">
      <c r="A13" s="90">
        <v>2</v>
      </c>
      <c r="B13" s="9"/>
      <c r="C13" s="12"/>
      <c r="D13" s="17"/>
      <c r="E13" s="1" t="str">
        <f t="shared" si="0"/>
        <v/>
      </c>
      <c r="F13" s="20" t="str">
        <f t="shared" si="0"/>
        <v/>
      </c>
      <c r="G13" s="12"/>
      <c r="H13" s="101">
        <f t="shared" ref="H13:H76" si="1">IF($F$3=" "," ",$F$3)</f>
        <v>0</v>
      </c>
      <c r="I13" s="102" t="e">
        <f>IF($F$3=" "," ",VLOOKUP($F$3,Sheet2!$1:$1048576,3,0))</f>
        <v>#N/A</v>
      </c>
      <c r="J13" s="9"/>
      <c r="K13" s="2"/>
      <c r="L13" s="12"/>
      <c r="M13" s="58"/>
      <c r="N13" s="2"/>
      <c r="O13" s="41"/>
      <c r="P13" s="45"/>
      <c r="Q13" s="51"/>
      <c r="R13" s="52"/>
      <c r="S13" s="51"/>
      <c r="T13"/>
      <c r="U13" s="91" t="s">
        <v>38</v>
      </c>
      <c r="V13" s="92" t="s">
        <v>39</v>
      </c>
      <c r="W13" s="92">
        <v>1134</v>
      </c>
      <c r="X13" s="87" t="s">
        <v>40</v>
      </c>
      <c r="Y13" s="87"/>
      <c r="Z13" s="87"/>
      <c r="AA13" s="87"/>
      <c r="AB13" s="87">
        <v>2</v>
      </c>
      <c r="AC13" s="87" t="s">
        <v>41</v>
      </c>
      <c r="AD13" s="87"/>
      <c r="AE13" s="87"/>
      <c r="AF13" s="87"/>
      <c r="AG13" s="87"/>
      <c r="AH13" s="87"/>
      <c r="AV13" s="62"/>
      <c r="AW13" s="62"/>
      <c r="AX13" s="62"/>
      <c r="AY13" s="62"/>
    </row>
    <row r="14" spans="1:51" ht="29.25" customHeight="1">
      <c r="A14" s="90">
        <v>3</v>
      </c>
      <c r="B14" s="9"/>
      <c r="C14" s="12"/>
      <c r="D14" s="17"/>
      <c r="E14" s="1" t="str">
        <f t="shared" si="0"/>
        <v/>
      </c>
      <c r="F14" s="20" t="str">
        <f t="shared" si="0"/>
        <v/>
      </c>
      <c r="G14" s="12"/>
      <c r="H14" s="101">
        <f t="shared" si="1"/>
        <v>0</v>
      </c>
      <c r="I14" s="102" t="e">
        <f>IF($F$3=" "," ",VLOOKUP($F$3,Sheet2!$1:$1048576,3,0))</f>
        <v>#N/A</v>
      </c>
      <c r="J14" s="9"/>
      <c r="K14" s="2"/>
      <c r="L14" s="12"/>
      <c r="M14" s="58"/>
      <c r="N14" s="2"/>
      <c r="O14" s="41"/>
      <c r="P14" s="45"/>
      <c r="Q14" s="51"/>
      <c r="R14" s="52"/>
      <c r="S14" s="51"/>
      <c r="T14"/>
      <c r="U14" s="91" t="s">
        <v>42</v>
      </c>
      <c r="V14" s="92" t="s">
        <v>43</v>
      </c>
      <c r="W14" s="92">
        <v>2300</v>
      </c>
      <c r="X14" s="87"/>
      <c r="Y14" s="87"/>
      <c r="Z14" s="87"/>
      <c r="AA14" s="87"/>
      <c r="AB14" s="87">
        <v>3</v>
      </c>
      <c r="AC14" s="87" t="s">
        <v>44</v>
      </c>
      <c r="AD14" s="87" t="s">
        <v>45</v>
      </c>
      <c r="AE14" s="87" t="s">
        <v>46</v>
      </c>
      <c r="AF14" s="87"/>
      <c r="AG14" s="87"/>
      <c r="AH14" s="87"/>
      <c r="AV14" s="62"/>
      <c r="AW14" s="62"/>
      <c r="AX14" s="62"/>
      <c r="AY14" s="62"/>
    </row>
    <row r="15" spans="1:51" ht="29.25" customHeight="1">
      <c r="A15" s="90">
        <v>4</v>
      </c>
      <c r="B15" s="9"/>
      <c r="C15" s="12"/>
      <c r="D15" s="17"/>
      <c r="E15" s="1" t="str">
        <f t="shared" si="0"/>
        <v/>
      </c>
      <c r="F15" s="20" t="str">
        <f t="shared" si="0"/>
        <v/>
      </c>
      <c r="G15" s="12"/>
      <c r="H15" s="101">
        <f t="shared" si="1"/>
        <v>0</v>
      </c>
      <c r="I15" s="102" t="e">
        <f>IF($F$3=" "," ",VLOOKUP($F$3,Sheet2!$1:$1048576,3,0))</f>
        <v>#N/A</v>
      </c>
      <c r="J15" s="9"/>
      <c r="K15" s="2"/>
      <c r="L15" s="12"/>
      <c r="M15" s="58"/>
      <c r="N15" s="2"/>
      <c r="O15" s="41"/>
      <c r="P15" s="45"/>
      <c r="Q15" s="51"/>
      <c r="R15" s="52"/>
      <c r="S15" s="51"/>
      <c r="T15"/>
      <c r="U15" s="91" t="s">
        <v>47</v>
      </c>
      <c r="V15" s="91" t="s">
        <v>48</v>
      </c>
      <c r="W15" s="91">
        <v>5278</v>
      </c>
      <c r="X15" s="87"/>
      <c r="Y15" s="87"/>
      <c r="Z15" s="87"/>
      <c r="AA15" s="87"/>
      <c r="AB15" s="87"/>
      <c r="AC15" s="87" t="s">
        <v>49</v>
      </c>
      <c r="AD15" s="87" t="s">
        <v>50</v>
      </c>
      <c r="AE15" s="87" t="s">
        <v>51</v>
      </c>
      <c r="AF15" s="87"/>
      <c r="AG15" s="87"/>
      <c r="AH15" s="87"/>
      <c r="AV15" s="62"/>
      <c r="AW15" s="62"/>
      <c r="AX15" s="62"/>
      <c r="AY15" s="62"/>
    </row>
    <row r="16" spans="1:51" ht="29.25" customHeight="1">
      <c r="A16" s="90">
        <v>5</v>
      </c>
      <c r="B16" s="9"/>
      <c r="C16" s="12"/>
      <c r="D16" s="17"/>
      <c r="E16" s="1" t="str">
        <f t="shared" si="0"/>
        <v/>
      </c>
      <c r="F16" s="20" t="str">
        <f t="shared" si="0"/>
        <v/>
      </c>
      <c r="G16" s="12"/>
      <c r="H16" s="101">
        <f t="shared" si="1"/>
        <v>0</v>
      </c>
      <c r="I16" s="102" t="e">
        <f>IF($F$3=" "," ",VLOOKUP($F$3,Sheet2!$1:$1048576,3,0))</f>
        <v>#N/A</v>
      </c>
      <c r="J16" s="9"/>
      <c r="K16" s="2"/>
      <c r="L16" s="12"/>
      <c r="M16" s="58"/>
      <c r="N16" s="2"/>
      <c r="O16" s="41"/>
      <c r="P16" s="45"/>
      <c r="Q16" s="51"/>
      <c r="R16" s="52"/>
      <c r="S16" s="51"/>
      <c r="T16"/>
      <c r="U16" s="91" t="s">
        <v>52</v>
      </c>
      <c r="V16" s="91" t="s">
        <v>53</v>
      </c>
      <c r="W16" s="91">
        <v>20456</v>
      </c>
      <c r="X16" s="87"/>
      <c r="Y16" s="87"/>
      <c r="Z16" s="87"/>
      <c r="AA16" s="87"/>
      <c r="AB16" s="87"/>
      <c r="AC16" s="87" t="s">
        <v>54</v>
      </c>
      <c r="AD16" s="87"/>
      <c r="AE16" s="87" t="s">
        <v>55</v>
      </c>
      <c r="AF16" s="87"/>
      <c r="AG16" s="87"/>
      <c r="AH16" s="87"/>
      <c r="AV16" s="62"/>
      <c r="AW16" s="62"/>
      <c r="AX16" s="62"/>
      <c r="AY16" s="62"/>
    </row>
    <row r="17" spans="1:51" ht="29.25" customHeight="1">
      <c r="A17" s="90">
        <v>6</v>
      </c>
      <c r="B17" s="9"/>
      <c r="C17" s="12"/>
      <c r="D17" s="17"/>
      <c r="E17" s="1" t="str">
        <f t="shared" si="0"/>
        <v/>
      </c>
      <c r="F17" s="20" t="str">
        <f t="shared" si="0"/>
        <v/>
      </c>
      <c r="G17" s="12"/>
      <c r="H17" s="101">
        <f t="shared" si="1"/>
        <v>0</v>
      </c>
      <c r="I17" s="102" t="e">
        <f>IF($F$3=" "," ",VLOOKUP($F$3,Sheet2!$1:$1048576,3,0))</f>
        <v>#N/A</v>
      </c>
      <c r="J17" s="9"/>
      <c r="K17" s="2"/>
      <c r="L17" s="12"/>
      <c r="M17" s="58"/>
      <c r="N17" s="2"/>
      <c r="O17" s="41"/>
      <c r="P17" s="45"/>
      <c r="Q17" s="51"/>
      <c r="R17" s="52"/>
      <c r="S17" s="51"/>
      <c r="T17"/>
      <c r="U17" s="91" t="s">
        <v>56</v>
      </c>
      <c r="V17" s="91" t="s">
        <v>57</v>
      </c>
      <c r="W17" s="91">
        <v>421221</v>
      </c>
      <c r="X17" s="87"/>
      <c r="Y17" s="87"/>
      <c r="Z17" s="87"/>
      <c r="AA17" s="87"/>
      <c r="AB17" s="87"/>
      <c r="AC17" s="87" t="s">
        <v>58</v>
      </c>
      <c r="AD17" s="87"/>
      <c r="AE17" s="87" t="s">
        <v>59</v>
      </c>
      <c r="AF17" s="87"/>
      <c r="AG17" s="87"/>
      <c r="AH17" s="87"/>
      <c r="AV17" s="62"/>
      <c r="AW17" s="62"/>
      <c r="AX17" s="62"/>
      <c r="AY17" s="62"/>
    </row>
    <row r="18" spans="1:51" ht="29.25" customHeight="1">
      <c r="A18" s="90">
        <v>7</v>
      </c>
      <c r="B18" s="9"/>
      <c r="C18" s="12"/>
      <c r="D18" s="17"/>
      <c r="E18" s="1" t="str">
        <f t="shared" si="0"/>
        <v/>
      </c>
      <c r="F18" s="20" t="str">
        <f t="shared" si="0"/>
        <v/>
      </c>
      <c r="G18" s="12"/>
      <c r="H18" s="101">
        <f t="shared" si="1"/>
        <v>0</v>
      </c>
      <c r="I18" s="102" t="e">
        <f>IF($F$3=" "," ",VLOOKUP($F$3,Sheet2!$1:$1048576,3,0))</f>
        <v>#N/A</v>
      </c>
      <c r="J18" s="9"/>
      <c r="K18" s="2"/>
      <c r="L18" s="12"/>
      <c r="M18" s="58"/>
      <c r="N18" s="2"/>
      <c r="O18" s="41"/>
      <c r="P18" s="45"/>
      <c r="Q18" s="51"/>
      <c r="R18" s="52"/>
      <c r="S18" s="51"/>
      <c r="T18"/>
      <c r="U18" s="91" t="s">
        <v>60</v>
      </c>
      <c r="V18" s="91" t="s">
        <v>61</v>
      </c>
      <c r="W18" s="91">
        <v>152233</v>
      </c>
      <c r="X18" s="87"/>
      <c r="Y18" s="87"/>
      <c r="Z18" s="87"/>
      <c r="AA18" s="87"/>
      <c r="AB18" s="87"/>
      <c r="AC18" s="87" t="s">
        <v>62</v>
      </c>
      <c r="AD18" s="87" t="s">
        <v>63</v>
      </c>
      <c r="AE18" s="87" t="s">
        <v>64</v>
      </c>
      <c r="AF18" s="87"/>
      <c r="AG18" s="87"/>
      <c r="AH18" s="87"/>
      <c r="AV18" s="62"/>
      <c r="AW18" s="62"/>
      <c r="AX18" s="62"/>
      <c r="AY18" s="62"/>
    </row>
    <row r="19" spans="1:51" ht="29.25" customHeight="1">
      <c r="A19" s="90">
        <v>8</v>
      </c>
      <c r="B19" s="9"/>
      <c r="C19" s="12"/>
      <c r="D19" s="17"/>
      <c r="E19" s="1" t="str">
        <f t="shared" si="0"/>
        <v/>
      </c>
      <c r="F19" s="20" t="str">
        <f t="shared" si="0"/>
        <v/>
      </c>
      <c r="G19" s="12"/>
      <c r="H19" s="101">
        <f t="shared" si="1"/>
        <v>0</v>
      </c>
      <c r="I19" s="102" t="e">
        <f>IF($F$3=" "," ",VLOOKUP($F$3,Sheet2!$1:$1048576,3,0))</f>
        <v>#N/A</v>
      </c>
      <c r="J19" s="9"/>
      <c r="K19" s="2"/>
      <c r="L19" s="12"/>
      <c r="M19" s="58"/>
      <c r="N19" s="2"/>
      <c r="O19" s="12"/>
      <c r="P19" s="45"/>
      <c r="Q19" s="51"/>
      <c r="R19" s="52"/>
      <c r="S19" s="51"/>
      <c r="T19"/>
      <c r="U19" s="91" t="s">
        <v>65</v>
      </c>
      <c r="V19" s="91" t="s">
        <v>66</v>
      </c>
      <c r="W19" s="91">
        <v>1634</v>
      </c>
      <c r="X19" s="87"/>
      <c r="Y19" s="87"/>
      <c r="Z19" s="87"/>
      <c r="AA19" s="87"/>
      <c r="AB19" s="87"/>
      <c r="AC19" s="87" t="s">
        <v>67</v>
      </c>
      <c r="AD19" s="87"/>
      <c r="AE19" s="87" t="s">
        <v>68</v>
      </c>
      <c r="AF19" s="87"/>
      <c r="AG19" s="87"/>
      <c r="AH19" s="87"/>
      <c r="AV19" s="62"/>
      <c r="AW19" s="62"/>
      <c r="AX19" s="62"/>
      <c r="AY19" s="62"/>
    </row>
    <row r="20" spans="1:51" ht="29.25" customHeight="1">
      <c r="A20" s="90">
        <v>9</v>
      </c>
      <c r="B20" s="9"/>
      <c r="C20" s="12"/>
      <c r="D20" s="17"/>
      <c r="E20" s="1" t="str">
        <f t="shared" si="0"/>
        <v/>
      </c>
      <c r="F20" s="20" t="str">
        <f t="shared" si="0"/>
        <v/>
      </c>
      <c r="G20" s="12"/>
      <c r="H20" s="101">
        <f t="shared" si="1"/>
        <v>0</v>
      </c>
      <c r="I20" s="102" t="e">
        <f>IF($F$3=" "," ",VLOOKUP($F$3,Sheet2!$1:$1048576,3,0))</f>
        <v>#N/A</v>
      </c>
      <c r="J20" s="9"/>
      <c r="K20" s="2"/>
      <c r="L20" s="12"/>
      <c r="M20" s="58"/>
      <c r="N20" s="2"/>
      <c r="O20" s="41"/>
      <c r="P20" s="45"/>
      <c r="Q20" s="51"/>
      <c r="R20" s="52"/>
      <c r="S20" s="51"/>
      <c r="T20"/>
      <c r="U20" s="91" t="s">
        <v>69</v>
      </c>
      <c r="V20" s="91" t="s">
        <v>70</v>
      </c>
      <c r="W20" s="91">
        <v>175</v>
      </c>
      <c r="X20" s="87"/>
      <c r="Y20" s="87"/>
      <c r="Z20" s="87"/>
      <c r="AA20" s="87"/>
      <c r="AB20" s="87"/>
      <c r="AC20" s="87" t="s">
        <v>71</v>
      </c>
      <c r="AD20" s="87"/>
      <c r="AE20" s="87" t="s">
        <v>72</v>
      </c>
      <c r="AF20" s="87"/>
      <c r="AG20" s="87"/>
      <c r="AH20" s="87"/>
      <c r="AV20" s="62"/>
      <c r="AW20" s="62"/>
      <c r="AX20" s="62"/>
      <c r="AY20" s="62"/>
    </row>
    <row r="21" spans="1:51" ht="29.25" customHeight="1">
      <c r="A21" s="90">
        <v>10</v>
      </c>
      <c r="B21" s="9"/>
      <c r="C21" s="12"/>
      <c r="D21" s="17"/>
      <c r="E21" s="1" t="str">
        <f t="shared" si="0"/>
        <v/>
      </c>
      <c r="F21" s="20" t="str">
        <f t="shared" si="0"/>
        <v/>
      </c>
      <c r="G21" s="12"/>
      <c r="H21" s="101">
        <f t="shared" si="1"/>
        <v>0</v>
      </c>
      <c r="I21" s="102" t="e">
        <f>IF($F$3=" "," ",VLOOKUP($F$3,Sheet2!$1:$1048576,3,0))</f>
        <v>#N/A</v>
      </c>
      <c r="J21" s="9"/>
      <c r="K21" s="2"/>
      <c r="L21" s="12"/>
      <c r="M21" s="58"/>
      <c r="N21" s="2"/>
      <c r="O21" s="41"/>
      <c r="P21" s="45"/>
      <c r="Q21" s="51"/>
      <c r="R21" s="52"/>
      <c r="S21" s="51"/>
      <c r="T21"/>
      <c r="U21" s="91" t="s">
        <v>73</v>
      </c>
      <c r="V21" s="91" t="s">
        <v>74</v>
      </c>
      <c r="W21" s="91">
        <v>350</v>
      </c>
      <c r="X21" s="87"/>
      <c r="Y21" s="87"/>
      <c r="Z21" s="87"/>
      <c r="AA21" s="87"/>
      <c r="AB21" s="87"/>
      <c r="AC21" s="87" t="s">
        <v>75</v>
      </c>
      <c r="AD21" s="87"/>
      <c r="AE21" s="87" t="s">
        <v>76</v>
      </c>
      <c r="AF21" s="87"/>
      <c r="AG21" s="87"/>
      <c r="AH21" s="87"/>
      <c r="AV21" s="62"/>
      <c r="AW21" s="62"/>
      <c r="AX21" s="62"/>
      <c r="AY21" s="62"/>
    </row>
    <row r="22" spans="1:51" ht="29.25" customHeight="1">
      <c r="A22" s="90">
        <v>11</v>
      </c>
      <c r="B22" s="9"/>
      <c r="C22" s="12"/>
      <c r="D22" s="17"/>
      <c r="E22" s="1" t="str">
        <f t="shared" si="0"/>
        <v/>
      </c>
      <c r="F22" s="20" t="str">
        <f>ASC(PHONETIC(D22))</f>
        <v/>
      </c>
      <c r="G22" s="12"/>
      <c r="H22" s="101">
        <f t="shared" si="1"/>
        <v>0</v>
      </c>
      <c r="I22" s="102" t="e">
        <f>IF($F$3=" "," ",VLOOKUP($F$3,Sheet2!$1:$1048576,3,0))</f>
        <v>#N/A</v>
      </c>
      <c r="J22" s="9"/>
      <c r="K22" s="2"/>
      <c r="L22" s="12"/>
      <c r="M22" s="58"/>
      <c r="N22" s="2"/>
      <c r="O22" s="41"/>
      <c r="P22" s="45"/>
      <c r="Q22" s="51"/>
      <c r="R22" s="52"/>
      <c r="S22" s="51"/>
      <c r="T22"/>
      <c r="U22" s="91" t="s">
        <v>77</v>
      </c>
      <c r="V22" s="91" t="s">
        <v>78</v>
      </c>
      <c r="W22" s="91">
        <v>650</v>
      </c>
      <c r="X22" s="87"/>
      <c r="Y22" s="87"/>
      <c r="Z22" s="87"/>
      <c r="AA22" s="87"/>
      <c r="AB22" s="87"/>
      <c r="AC22" s="87" t="s">
        <v>79</v>
      </c>
      <c r="AD22" s="87"/>
      <c r="AE22" s="87" t="s">
        <v>80</v>
      </c>
      <c r="AF22" s="87"/>
      <c r="AG22" s="87"/>
      <c r="AH22" s="87"/>
      <c r="AV22" s="62"/>
      <c r="AW22" s="62"/>
      <c r="AX22" s="62"/>
      <c r="AY22" s="62"/>
    </row>
    <row r="23" spans="1:51" ht="29.25" customHeight="1">
      <c r="A23" s="90">
        <v>12</v>
      </c>
      <c r="B23" s="9"/>
      <c r="C23" s="12"/>
      <c r="D23" s="17"/>
      <c r="E23" s="1" t="str">
        <f t="shared" si="0"/>
        <v/>
      </c>
      <c r="F23" s="20" t="str">
        <f t="shared" si="0"/>
        <v/>
      </c>
      <c r="G23" s="12"/>
      <c r="H23" s="101">
        <f t="shared" si="1"/>
        <v>0</v>
      </c>
      <c r="I23" s="102" t="e">
        <f>IF($F$3=" "," ",VLOOKUP($F$3,Sheet2!$1:$1048576,3,0))</f>
        <v>#N/A</v>
      </c>
      <c r="J23" s="9"/>
      <c r="K23" s="2"/>
      <c r="L23" s="12"/>
      <c r="M23" s="58"/>
      <c r="N23" s="2"/>
      <c r="O23" s="41"/>
      <c r="P23" s="45"/>
      <c r="Q23" s="51"/>
      <c r="R23" s="52"/>
      <c r="S23" s="51"/>
      <c r="T23"/>
      <c r="U23" s="91" t="s">
        <v>81</v>
      </c>
      <c r="V23" s="91" t="s">
        <v>82</v>
      </c>
      <c r="W23" s="91">
        <v>1234</v>
      </c>
      <c r="X23" s="87"/>
      <c r="Y23" s="87"/>
      <c r="Z23" s="87"/>
      <c r="AA23" s="87"/>
      <c r="AB23" s="87"/>
      <c r="AC23" s="87" t="s">
        <v>83</v>
      </c>
      <c r="AD23" s="87"/>
      <c r="AE23" s="87" t="s">
        <v>84</v>
      </c>
      <c r="AF23" s="89"/>
      <c r="AG23" s="87"/>
      <c r="AH23" s="87"/>
      <c r="AV23" s="62"/>
      <c r="AW23" s="62"/>
      <c r="AX23" s="62"/>
      <c r="AY23" s="62"/>
    </row>
    <row r="24" spans="1:51" ht="29.25" customHeight="1">
      <c r="A24" s="90">
        <v>13</v>
      </c>
      <c r="B24" s="9"/>
      <c r="C24" s="12"/>
      <c r="D24" s="17"/>
      <c r="E24" s="1" t="str">
        <f t="shared" si="0"/>
        <v/>
      </c>
      <c r="F24" s="20" t="str">
        <f t="shared" si="0"/>
        <v/>
      </c>
      <c r="G24" s="12"/>
      <c r="H24" s="101">
        <f t="shared" si="1"/>
        <v>0</v>
      </c>
      <c r="I24" s="102" t="e">
        <f>IF($F$3=" "," ",VLOOKUP($F$3,Sheet2!$1:$1048576,3,0))</f>
        <v>#N/A</v>
      </c>
      <c r="J24" s="9"/>
      <c r="K24" s="2"/>
      <c r="L24" s="12"/>
      <c r="M24" s="58"/>
      <c r="N24" s="2"/>
      <c r="O24" s="41"/>
      <c r="P24" s="45"/>
      <c r="Q24" s="51"/>
      <c r="R24" s="52"/>
      <c r="S24" s="51"/>
      <c r="T24"/>
      <c r="U24" s="93"/>
      <c r="V24" s="93"/>
      <c r="W24" s="94"/>
      <c r="X24" s="87"/>
      <c r="Y24" s="87"/>
      <c r="Z24" s="87"/>
      <c r="AA24" s="87"/>
      <c r="AB24" s="87"/>
      <c r="AC24" s="87" t="s">
        <v>85</v>
      </c>
      <c r="AD24" s="87"/>
      <c r="AE24" s="87" t="s">
        <v>86</v>
      </c>
      <c r="AF24" s="87"/>
      <c r="AG24" s="87"/>
      <c r="AH24" s="87"/>
      <c r="AV24" s="62"/>
      <c r="AW24" s="62"/>
      <c r="AX24" s="62"/>
      <c r="AY24" s="62"/>
    </row>
    <row r="25" spans="1:51" ht="29.25" customHeight="1">
      <c r="A25" s="90">
        <v>14</v>
      </c>
      <c r="B25" s="9"/>
      <c r="C25" s="12"/>
      <c r="D25" s="17"/>
      <c r="E25" s="1" t="str">
        <f t="shared" si="0"/>
        <v/>
      </c>
      <c r="F25" s="20" t="str">
        <f t="shared" si="0"/>
        <v/>
      </c>
      <c r="G25" s="12"/>
      <c r="H25" s="101">
        <f t="shared" si="1"/>
        <v>0</v>
      </c>
      <c r="I25" s="102" t="e">
        <f>IF($F$3=" "," ",VLOOKUP($F$3,Sheet2!$1:$1048576,3,0))</f>
        <v>#N/A</v>
      </c>
      <c r="J25" s="9"/>
      <c r="K25" s="2"/>
      <c r="L25" s="12"/>
      <c r="M25" s="58"/>
      <c r="N25" s="2"/>
      <c r="O25" s="41"/>
      <c r="P25" s="45"/>
      <c r="Q25" s="51"/>
      <c r="R25" s="52"/>
      <c r="S25" s="51"/>
      <c r="T25"/>
      <c r="U25" s="107" t="s">
        <v>87</v>
      </c>
      <c r="V25" s="107" t="s">
        <v>88</v>
      </c>
      <c r="W25" s="3" t="s">
        <v>89</v>
      </c>
      <c r="X25" s="87"/>
      <c r="Y25" s="87"/>
      <c r="Z25" s="87"/>
      <c r="AA25" s="87"/>
      <c r="AB25" s="87"/>
      <c r="AC25" s="87" t="s">
        <v>90</v>
      </c>
      <c r="AD25" s="87"/>
      <c r="AE25" s="87" t="s">
        <v>91</v>
      </c>
      <c r="AF25" s="87"/>
      <c r="AG25" s="87"/>
      <c r="AH25" s="87"/>
      <c r="AV25" s="62"/>
      <c r="AW25" s="62"/>
      <c r="AX25" s="62"/>
      <c r="AY25" s="62"/>
    </row>
    <row r="26" spans="1:51" ht="29.25" customHeight="1">
      <c r="A26" s="90">
        <v>15</v>
      </c>
      <c r="B26" s="9"/>
      <c r="C26" s="12"/>
      <c r="D26" s="17"/>
      <c r="E26" s="1" t="str">
        <f t="shared" si="0"/>
        <v/>
      </c>
      <c r="F26" s="20" t="str">
        <f t="shared" si="0"/>
        <v/>
      </c>
      <c r="G26" s="12"/>
      <c r="H26" s="101">
        <f t="shared" si="1"/>
        <v>0</v>
      </c>
      <c r="I26" s="102" t="e">
        <f>IF($F$3=" "," ",VLOOKUP($F$3,Sheet2!$1:$1048576,3,0))</f>
        <v>#N/A</v>
      </c>
      <c r="J26" s="9"/>
      <c r="K26" s="2"/>
      <c r="L26" s="12"/>
      <c r="M26" s="58"/>
      <c r="N26" s="2"/>
      <c r="O26" s="41"/>
      <c r="P26" s="45"/>
      <c r="Q26" s="51"/>
      <c r="R26" s="52"/>
      <c r="S26" s="51"/>
      <c r="T26"/>
      <c r="U26" s="108" t="s">
        <v>51</v>
      </c>
      <c r="V26" s="109">
        <f t="shared" ref="V26:V44" si="2">COUNTIF($J$12:$O$81,U26)</f>
        <v>0</v>
      </c>
      <c r="W26" s="109">
        <v>2</v>
      </c>
      <c r="X26" s="87"/>
      <c r="Y26" s="87"/>
      <c r="Z26" s="87"/>
      <c r="AA26" s="87"/>
      <c r="AB26" s="87"/>
      <c r="AC26" s="87" t="s">
        <v>92</v>
      </c>
      <c r="AD26" s="87"/>
      <c r="AE26" s="87" t="s">
        <v>93</v>
      </c>
      <c r="AF26" s="87"/>
      <c r="AG26" s="87"/>
      <c r="AH26" s="87"/>
      <c r="AV26" s="62"/>
      <c r="AW26" s="62"/>
      <c r="AX26" s="62"/>
      <c r="AY26" s="62"/>
    </row>
    <row r="27" spans="1:51" ht="29.25" customHeight="1">
      <c r="A27" s="90">
        <v>16</v>
      </c>
      <c r="B27" s="9"/>
      <c r="C27" s="12"/>
      <c r="D27" s="17"/>
      <c r="E27" s="1" t="str">
        <f t="shared" si="0"/>
        <v/>
      </c>
      <c r="F27" s="20" t="str">
        <f t="shared" si="0"/>
        <v/>
      </c>
      <c r="G27" s="12"/>
      <c r="H27" s="101">
        <f t="shared" si="1"/>
        <v>0</v>
      </c>
      <c r="I27" s="102" t="e">
        <f>IF($F$3=" "," ",VLOOKUP($F$3,Sheet2!$1:$1048576,3,0))</f>
        <v>#N/A</v>
      </c>
      <c r="J27" s="9"/>
      <c r="K27" s="2"/>
      <c r="L27" s="12"/>
      <c r="M27" s="58"/>
      <c r="N27" s="2"/>
      <c r="O27" s="41"/>
      <c r="P27" s="45"/>
      <c r="Q27" s="51"/>
      <c r="R27" s="52"/>
      <c r="S27" s="51"/>
      <c r="T27"/>
      <c r="U27" s="108" t="s">
        <v>55</v>
      </c>
      <c r="V27" s="109">
        <f t="shared" si="2"/>
        <v>0</v>
      </c>
      <c r="W27" s="109">
        <v>2</v>
      </c>
      <c r="X27" s="87"/>
      <c r="Y27" s="87"/>
      <c r="Z27" s="87"/>
      <c r="AA27" s="87"/>
      <c r="AB27" s="87"/>
      <c r="AC27" s="87" t="s">
        <v>94</v>
      </c>
      <c r="AD27" s="87"/>
      <c r="AE27" s="87" t="s">
        <v>95</v>
      </c>
      <c r="AF27" s="87"/>
      <c r="AG27" s="87"/>
      <c r="AH27" s="87"/>
      <c r="AV27" s="62"/>
      <c r="AW27" s="62"/>
      <c r="AX27" s="62"/>
      <c r="AY27" s="62"/>
    </row>
    <row r="28" spans="1:51" ht="29.25" customHeight="1">
      <c r="A28" s="90">
        <v>17</v>
      </c>
      <c r="B28" s="9"/>
      <c r="C28" s="12"/>
      <c r="D28" s="17"/>
      <c r="E28" s="1" t="str">
        <f t="shared" si="0"/>
        <v/>
      </c>
      <c r="F28" s="20" t="str">
        <f t="shared" si="0"/>
        <v/>
      </c>
      <c r="G28" s="12"/>
      <c r="H28" s="101">
        <f t="shared" si="1"/>
        <v>0</v>
      </c>
      <c r="I28" s="102" t="e">
        <f>IF($F$3=" "," ",VLOOKUP($F$3,Sheet2!$1:$1048576,3,0))</f>
        <v>#N/A</v>
      </c>
      <c r="J28" s="9"/>
      <c r="K28" s="2"/>
      <c r="L28" s="12"/>
      <c r="M28" s="58"/>
      <c r="N28" s="2"/>
      <c r="O28" s="41"/>
      <c r="P28" s="45"/>
      <c r="Q28" s="51"/>
      <c r="R28" s="52"/>
      <c r="S28" s="51"/>
      <c r="T28"/>
      <c r="U28" s="108" t="s">
        <v>59</v>
      </c>
      <c r="V28" s="109">
        <f t="shared" si="2"/>
        <v>0</v>
      </c>
      <c r="W28" s="109">
        <v>2</v>
      </c>
      <c r="X28" s="87"/>
      <c r="Y28" s="87"/>
      <c r="Z28" s="87"/>
      <c r="AA28" s="87"/>
      <c r="AB28" s="87"/>
      <c r="AC28" s="87" t="s">
        <v>96</v>
      </c>
      <c r="AD28" s="87"/>
      <c r="AE28" s="87" t="s">
        <v>97</v>
      </c>
      <c r="AF28" s="87"/>
      <c r="AG28" s="87"/>
      <c r="AH28" s="87"/>
      <c r="AV28" s="62"/>
      <c r="AW28" s="62"/>
      <c r="AX28" s="62"/>
      <c r="AY28" s="62"/>
    </row>
    <row r="29" spans="1:51" ht="29.25" customHeight="1">
      <c r="A29" s="90">
        <v>18</v>
      </c>
      <c r="B29" s="9"/>
      <c r="C29" s="12"/>
      <c r="D29" s="17"/>
      <c r="E29" s="1" t="str">
        <f t="shared" si="0"/>
        <v/>
      </c>
      <c r="F29" s="20" t="str">
        <f t="shared" si="0"/>
        <v/>
      </c>
      <c r="G29" s="12"/>
      <c r="H29" s="101">
        <f t="shared" si="1"/>
        <v>0</v>
      </c>
      <c r="I29" s="102" t="e">
        <f>IF($F$3=" "," ",VLOOKUP($F$3,Sheet2!$1:$1048576,3,0))</f>
        <v>#N/A</v>
      </c>
      <c r="J29" s="9"/>
      <c r="K29" s="2"/>
      <c r="L29" s="12"/>
      <c r="M29" s="58"/>
      <c r="N29" s="2"/>
      <c r="O29" s="41"/>
      <c r="P29" s="45"/>
      <c r="Q29" s="51"/>
      <c r="R29" s="52"/>
      <c r="S29" s="51"/>
      <c r="T29"/>
      <c r="U29" s="108" t="s">
        <v>64</v>
      </c>
      <c r="V29" s="109">
        <f t="shared" si="2"/>
        <v>0</v>
      </c>
      <c r="W29" s="109">
        <v>2</v>
      </c>
      <c r="X29" s="87"/>
      <c r="Y29" s="87"/>
      <c r="Z29" s="87"/>
      <c r="AA29" s="87"/>
      <c r="AB29" s="87"/>
      <c r="AC29" s="87" t="s">
        <v>98</v>
      </c>
      <c r="AD29" s="87"/>
      <c r="AE29" s="87" t="s">
        <v>99</v>
      </c>
      <c r="AF29" s="87"/>
      <c r="AG29" s="87"/>
      <c r="AH29" s="87"/>
      <c r="AV29" s="62"/>
      <c r="AW29" s="62"/>
      <c r="AX29" s="62"/>
      <c r="AY29" s="62"/>
    </row>
    <row r="30" spans="1:51" ht="29.25" customHeight="1">
      <c r="A30" s="90">
        <v>19</v>
      </c>
      <c r="B30" s="9"/>
      <c r="C30" s="12"/>
      <c r="D30" s="17"/>
      <c r="E30" s="1" t="str">
        <f t="shared" si="0"/>
        <v/>
      </c>
      <c r="F30" s="20" t="str">
        <f t="shared" si="0"/>
        <v/>
      </c>
      <c r="G30" s="12"/>
      <c r="H30" s="101">
        <f t="shared" si="1"/>
        <v>0</v>
      </c>
      <c r="I30" s="102" t="e">
        <f>IF($F$3=" "," ",VLOOKUP($F$3,Sheet2!$1:$1048576,3,0))</f>
        <v>#N/A</v>
      </c>
      <c r="J30" s="9"/>
      <c r="K30" s="2"/>
      <c r="L30" s="12"/>
      <c r="M30" s="58"/>
      <c r="N30" s="2"/>
      <c r="O30" s="41"/>
      <c r="P30" s="45"/>
      <c r="Q30" s="51"/>
      <c r="R30" s="52"/>
      <c r="S30" s="51"/>
      <c r="T30"/>
      <c r="U30" s="108" t="s">
        <v>68</v>
      </c>
      <c r="V30" s="109">
        <f t="shared" si="2"/>
        <v>0</v>
      </c>
      <c r="W30" s="109">
        <v>2</v>
      </c>
      <c r="X30" s="87"/>
      <c r="Y30" s="87"/>
      <c r="Z30" s="87"/>
      <c r="AA30" s="87"/>
      <c r="AB30" s="87"/>
      <c r="AC30" s="87" t="s">
        <v>100</v>
      </c>
      <c r="AD30" s="87"/>
      <c r="AE30" s="87" t="s">
        <v>101</v>
      </c>
      <c r="AF30" s="87"/>
      <c r="AG30" s="87"/>
      <c r="AH30" s="87"/>
      <c r="AV30" s="62"/>
      <c r="AW30" s="62"/>
      <c r="AX30" s="62"/>
      <c r="AY30" s="62"/>
    </row>
    <row r="31" spans="1:51" ht="29.25" customHeight="1">
      <c r="A31" s="90">
        <v>20</v>
      </c>
      <c r="B31" s="9"/>
      <c r="C31" s="12"/>
      <c r="D31" s="17"/>
      <c r="E31" s="1" t="str">
        <f t="shared" si="0"/>
        <v/>
      </c>
      <c r="F31" s="20" t="str">
        <f t="shared" si="0"/>
        <v/>
      </c>
      <c r="G31" s="12"/>
      <c r="H31" s="101">
        <f t="shared" si="1"/>
        <v>0</v>
      </c>
      <c r="I31" s="102" t="e">
        <f>IF($F$3=" "," ",VLOOKUP($F$3,Sheet2!$1:$1048576,3,0))</f>
        <v>#N/A</v>
      </c>
      <c r="J31" s="9"/>
      <c r="K31" s="2"/>
      <c r="L31" s="12"/>
      <c r="M31" s="58"/>
      <c r="N31" s="2"/>
      <c r="O31" s="41"/>
      <c r="P31" s="45"/>
      <c r="Q31" s="51"/>
      <c r="R31" s="52"/>
      <c r="S31" s="51"/>
      <c r="T31"/>
      <c r="U31" s="108" t="s">
        <v>72</v>
      </c>
      <c r="V31" s="109">
        <f t="shared" si="2"/>
        <v>0</v>
      </c>
      <c r="W31" s="109">
        <v>2</v>
      </c>
      <c r="X31" s="87"/>
      <c r="Y31" s="87"/>
      <c r="Z31" s="87"/>
      <c r="AA31" s="87"/>
      <c r="AB31" s="87"/>
      <c r="AC31" s="87" t="s">
        <v>102</v>
      </c>
      <c r="AD31" s="87"/>
      <c r="AE31" s="87" t="s">
        <v>103</v>
      </c>
      <c r="AF31" s="87"/>
      <c r="AG31" s="87"/>
      <c r="AH31" s="87"/>
      <c r="AV31" s="62"/>
      <c r="AW31" s="62"/>
      <c r="AX31" s="62"/>
      <c r="AY31" s="62"/>
    </row>
    <row r="32" spans="1:51" ht="29.25" customHeight="1">
      <c r="A32" s="90">
        <v>21</v>
      </c>
      <c r="B32" s="9"/>
      <c r="C32" s="12"/>
      <c r="D32" s="17"/>
      <c r="E32" s="1" t="str">
        <f t="shared" si="0"/>
        <v/>
      </c>
      <c r="F32" s="20" t="str">
        <f t="shared" si="0"/>
        <v/>
      </c>
      <c r="G32" s="12"/>
      <c r="H32" s="101">
        <f t="shared" si="1"/>
        <v>0</v>
      </c>
      <c r="I32" s="102" t="e">
        <f>IF($F$3=" "," ",VLOOKUP($F$3,Sheet2!$1:$1048576,3,0))</f>
        <v>#N/A</v>
      </c>
      <c r="J32" s="9"/>
      <c r="K32" s="2"/>
      <c r="L32" s="12"/>
      <c r="M32" s="58"/>
      <c r="N32" s="2"/>
      <c r="O32" s="41"/>
      <c r="P32" s="45"/>
      <c r="Q32" s="51"/>
      <c r="R32" s="52"/>
      <c r="S32" s="51"/>
      <c r="T32"/>
      <c r="U32" s="108" t="s">
        <v>76</v>
      </c>
      <c r="V32" s="109">
        <f t="shared" si="2"/>
        <v>0</v>
      </c>
      <c r="W32" s="109">
        <v>2</v>
      </c>
      <c r="X32" s="87"/>
      <c r="Y32" s="87"/>
      <c r="Z32" s="87"/>
      <c r="AA32" s="87"/>
      <c r="AB32" s="87"/>
      <c r="AC32" s="87" t="s">
        <v>104</v>
      </c>
      <c r="AD32" s="87"/>
      <c r="AE32" s="87" t="s">
        <v>105</v>
      </c>
      <c r="AF32" s="87"/>
      <c r="AG32" s="87"/>
      <c r="AH32" s="87"/>
      <c r="AV32" s="62"/>
      <c r="AW32" s="62"/>
      <c r="AX32" s="62"/>
      <c r="AY32" s="62"/>
    </row>
    <row r="33" spans="1:51" ht="29.25" customHeight="1">
      <c r="A33" s="90">
        <v>22</v>
      </c>
      <c r="B33" s="9"/>
      <c r="C33" s="12"/>
      <c r="D33" s="17"/>
      <c r="E33" s="1" t="str">
        <f t="shared" si="0"/>
        <v/>
      </c>
      <c r="F33" s="20" t="str">
        <f t="shared" si="0"/>
        <v/>
      </c>
      <c r="G33" s="12"/>
      <c r="H33" s="101">
        <f t="shared" si="1"/>
        <v>0</v>
      </c>
      <c r="I33" s="102" t="e">
        <f>IF($F$3=" "," ",VLOOKUP($F$3,Sheet2!$1:$1048576,3,0))</f>
        <v>#N/A</v>
      </c>
      <c r="J33" s="9"/>
      <c r="K33" s="2"/>
      <c r="L33" s="12"/>
      <c r="M33" s="58"/>
      <c r="N33" s="2"/>
      <c r="O33" s="41"/>
      <c r="P33" s="45"/>
      <c r="Q33" s="51"/>
      <c r="R33" s="52"/>
      <c r="S33" s="51"/>
      <c r="T33"/>
      <c r="U33" s="108" t="s">
        <v>80</v>
      </c>
      <c r="V33" s="109">
        <f t="shared" si="2"/>
        <v>0</v>
      </c>
      <c r="W33" s="109">
        <v>2</v>
      </c>
      <c r="X33" s="87"/>
      <c r="Y33" s="87"/>
      <c r="Z33" s="87"/>
      <c r="AA33" s="87"/>
      <c r="AB33" s="87"/>
      <c r="AC33" s="87" t="s">
        <v>106</v>
      </c>
      <c r="AD33" s="87"/>
      <c r="AE33" s="87" t="s">
        <v>107</v>
      </c>
      <c r="AF33" s="87"/>
      <c r="AG33" s="87"/>
      <c r="AH33" s="87"/>
      <c r="AV33" s="62"/>
      <c r="AW33" s="62"/>
      <c r="AX33" s="62"/>
      <c r="AY33" s="62"/>
    </row>
    <row r="34" spans="1:51" ht="29.25" customHeight="1">
      <c r="A34" s="90">
        <v>23</v>
      </c>
      <c r="B34" s="9"/>
      <c r="C34" s="12"/>
      <c r="D34" s="17"/>
      <c r="E34" s="1" t="str">
        <f t="shared" ref="E34:F49" si="3">ASC(PHONETIC(C34))</f>
        <v/>
      </c>
      <c r="F34" s="20" t="str">
        <f t="shared" si="3"/>
        <v/>
      </c>
      <c r="G34" s="12"/>
      <c r="H34" s="101">
        <f t="shared" si="1"/>
        <v>0</v>
      </c>
      <c r="I34" s="102" t="e">
        <f>IF($F$3=" "," ",VLOOKUP($F$3,Sheet2!$1:$1048576,3,0))</f>
        <v>#N/A</v>
      </c>
      <c r="J34" s="9"/>
      <c r="K34" s="2"/>
      <c r="L34" s="12"/>
      <c r="M34" s="58"/>
      <c r="N34" s="2"/>
      <c r="O34" s="41"/>
      <c r="P34" s="45"/>
      <c r="Q34" s="51"/>
      <c r="R34" s="52"/>
      <c r="S34" s="51"/>
      <c r="T34"/>
      <c r="U34" s="108" t="s">
        <v>84</v>
      </c>
      <c r="V34" s="109">
        <f t="shared" si="2"/>
        <v>0</v>
      </c>
      <c r="W34" s="109">
        <v>2</v>
      </c>
      <c r="X34" s="87"/>
      <c r="Y34" s="87"/>
      <c r="Z34" s="87"/>
      <c r="AA34" s="87"/>
      <c r="AB34" s="87"/>
      <c r="AC34" s="87" t="s">
        <v>108</v>
      </c>
      <c r="AD34" s="87"/>
      <c r="AE34" s="87"/>
      <c r="AF34" s="87"/>
      <c r="AG34" s="87"/>
      <c r="AH34" s="87"/>
      <c r="AV34" s="62"/>
      <c r="AW34" s="62"/>
      <c r="AX34" s="62"/>
      <c r="AY34" s="62"/>
    </row>
    <row r="35" spans="1:51" ht="29.25" customHeight="1">
      <c r="A35" s="90">
        <v>24</v>
      </c>
      <c r="B35" s="9"/>
      <c r="C35" s="12"/>
      <c r="D35" s="17"/>
      <c r="E35" s="1" t="str">
        <f t="shared" si="3"/>
        <v/>
      </c>
      <c r="F35" s="20" t="str">
        <f t="shared" si="3"/>
        <v/>
      </c>
      <c r="G35" s="12"/>
      <c r="H35" s="101">
        <f t="shared" si="1"/>
        <v>0</v>
      </c>
      <c r="I35" s="102" t="e">
        <f>IF($F$3=" "," ",VLOOKUP($F$3,Sheet2!$1:$1048576,3,0))</f>
        <v>#N/A</v>
      </c>
      <c r="J35" s="9"/>
      <c r="K35" s="2"/>
      <c r="L35" s="12"/>
      <c r="M35" s="58"/>
      <c r="N35" s="2"/>
      <c r="O35" s="41"/>
      <c r="P35" s="45"/>
      <c r="Q35" s="51"/>
      <c r="R35" s="52"/>
      <c r="S35" s="51"/>
      <c r="T35"/>
      <c r="U35" s="108" t="s">
        <v>86</v>
      </c>
      <c r="V35" s="109">
        <f t="shared" si="2"/>
        <v>0</v>
      </c>
      <c r="W35" s="109">
        <v>2</v>
      </c>
      <c r="X35" s="87"/>
      <c r="Y35" s="87"/>
      <c r="Z35" s="87"/>
      <c r="AA35" s="87"/>
      <c r="AB35" s="87"/>
      <c r="AC35" s="87" t="s">
        <v>109</v>
      </c>
      <c r="AD35" s="87"/>
      <c r="AE35" s="87"/>
      <c r="AF35" s="87"/>
      <c r="AG35" s="87"/>
      <c r="AH35" s="87"/>
      <c r="AV35" s="62"/>
      <c r="AW35" s="62"/>
      <c r="AX35" s="62"/>
      <c r="AY35" s="62"/>
    </row>
    <row r="36" spans="1:51" ht="29.25" customHeight="1">
      <c r="A36" s="90">
        <v>25</v>
      </c>
      <c r="B36" s="9"/>
      <c r="C36" s="12"/>
      <c r="D36" s="17"/>
      <c r="E36" s="1" t="str">
        <f t="shared" si="3"/>
        <v/>
      </c>
      <c r="F36" s="20" t="str">
        <f t="shared" si="3"/>
        <v/>
      </c>
      <c r="G36" s="12"/>
      <c r="H36" s="101">
        <f t="shared" si="1"/>
        <v>0</v>
      </c>
      <c r="I36" s="102" t="e">
        <f>IF($F$3=" "," ",VLOOKUP($F$3,Sheet2!$1:$1048576,3,0))</f>
        <v>#N/A</v>
      </c>
      <c r="J36" s="9"/>
      <c r="K36" s="2"/>
      <c r="L36" s="12"/>
      <c r="M36" s="58"/>
      <c r="N36" s="2"/>
      <c r="O36" s="41"/>
      <c r="P36" s="45"/>
      <c r="Q36" s="51"/>
      <c r="R36" s="52"/>
      <c r="S36" s="51"/>
      <c r="T36"/>
      <c r="U36" s="108" t="s">
        <v>91</v>
      </c>
      <c r="V36" s="109">
        <f t="shared" si="2"/>
        <v>0</v>
      </c>
      <c r="W36" s="109">
        <v>2</v>
      </c>
      <c r="X36" s="87"/>
      <c r="Y36" s="87"/>
      <c r="Z36" s="87"/>
      <c r="AA36" s="87"/>
      <c r="AB36" s="87"/>
      <c r="AC36" s="87" t="s">
        <v>110</v>
      </c>
      <c r="AD36" s="87"/>
      <c r="AE36" s="87"/>
      <c r="AF36" s="87"/>
      <c r="AG36" s="87"/>
      <c r="AH36" s="87"/>
      <c r="AV36" s="62"/>
      <c r="AW36" s="62"/>
      <c r="AX36" s="62"/>
      <c r="AY36" s="62"/>
    </row>
    <row r="37" spans="1:51" ht="29.25" customHeight="1">
      <c r="A37" s="90">
        <v>26</v>
      </c>
      <c r="B37" s="9"/>
      <c r="C37" s="12"/>
      <c r="D37" s="17"/>
      <c r="E37" s="1" t="str">
        <f t="shared" si="3"/>
        <v/>
      </c>
      <c r="F37" s="20" t="str">
        <f t="shared" si="3"/>
        <v/>
      </c>
      <c r="G37" s="12"/>
      <c r="H37" s="101">
        <f t="shared" si="1"/>
        <v>0</v>
      </c>
      <c r="I37" s="102" t="e">
        <f>IF($F$3=" "," ",VLOOKUP($F$3,Sheet2!$1:$1048576,3,0))</f>
        <v>#N/A</v>
      </c>
      <c r="J37" s="9"/>
      <c r="K37" s="2"/>
      <c r="L37" s="12"/>
      <c r="M37" s="58"/>
      <c r="N37" s="2"/>
      <c r="O37" s="41"/>
      <c r="P37" s="45"/>
      <c r="Q37" s="51"/>
      <c r="R37" s="52"/>
      <c r="S37" s="51"/>
      <c r="T37"/>
      <c r="U37" s="108" t="s">
        <v>93</v>
      </c>
      <c r="V37" s="109">
        <f t="shared" si="2"/>
        <v>0</v>
      </c>
      <c r="W37" s="109">
        <v>2</v>
      </c>
      <c r="X37" s="87"/>
      <c r="Y37" s="87"/>
      <c r="Z37" s="87"/>
      <c r="AA37" s="87"/>
      <c r="AB37" s="87"/>
      <c r="AC37" s="87" t="s">
        <v>111</v>
      </c>
      <c r="AD37" s="87"/>
      <c r="AE37" s="87"/>
      <c r="AF37" s="87"/>
      <c r="AG37" s="87"/>
      <c r="AH37" s="87"/>
      <c r="AV37" s="62"/>
      <c r="AW37" s="62"/>
      <c r="AX37" s="62"/>
      <c r="AY37" s="62"/>
    </row>
    <row r="38" spans="1:51" ht="29.25" customHeight="1">
      <c r="A38" s="90">
        <v>27</v>
      </c>
      <c r="B38" s="9"/>
      <c r="C38" s="12"/>
      <c r="D38" s="17"/>
      <c r="E38" s="1" t="str">
        <f t="shared" si="3"/>
        <v/>
      </c>
      <c r="F38" s="20" t="str">
        <f t="shared" si="3"/>
        <v/>
      </c>
      <c r="G38" s="12"/>
      <c r="H38" s="101">
        <f t="shared" si="1"/>
        <v>0</v>
      </c>
      <c r="I38" s="102" t="e">
        <f>IF($F$3=" "," ",VLOOKUP($F$3,Sheet2!$1:$1048576,3,0))</f>
        <v>#N/A</v>
      </c>
      <c r="J38" s="9"/>
      <c r="K38" s="2"/>
      <c r="L38" s="12"/>
      <c r="M38" s="58"/>
      <c r="N38" s="2"/>
      <c r="O38" s="41"/>
      <c r="P38" s="45"/>
      <c r="Q38" s="51"/>
      <c r="R38" s="52"/>
      <c r="S38" s="51"/>
      <c r="T38"/>
      <c r="U38" s="108" t="s">
        <v>95</v>
      </c>
      <c r="V38" s="109">
        <f t="shared" si="2"/>
        <v>0</v>
      </c>
      <c r="W38" s="109">
        <v>2</v>
      </c>
      <c r="X38" s="87"/>
      <c r="Y38" s="87"/>
      <c r="Z38" s="87"/>
      <c r="AA38" s="87"/>
      <c r="AB38" s="87"/>
      <c r="AC38" s="87" t="s">
        <v>112</v>
      </c>
      <c r="AD38" s="87"/>
      <c r="AE38" s="87"/>
      <c r="AF38" s="87"/>
      <c r="AG38" s="87"/>
      <c r="AH38" s="87"/>
      <c r="AV38" s="62"/>
      <c r="AW38" s="62"/>
      <c r="AX38" s="62"/>
      <c r="AY38" s="62"/>
    </row>
    <row r="39" spans="1:51" ht="29.25" customHeight="1">
      <c r="A39" s="90">
        <v>28</v>
      </c>
      <c r="B39" s="9"/>
      <c r="C39" s="12"/>
      <c r="D39" s="17"/>
      <c r="E39" s="1" t="str">
        <f t="shared" si="3"/>
        <v/>
      </c>
      <c r="F39" s="20" t="str">
        <f t="shared" si="3"/>
        <v/>
      </c>
      <c r="G39" s="12"/>
      <c r="H39" s="101">
        <f t="shared" si="1"/>
        <v>0</v>
      </c>
      <c r="I39" s="102" t="e">
        <f>IF($F$3=" "," ",VLOOKUP($F$3,Sheet2!$1:$1048576,3,0))</f>
        <v>#N/A</v>
      </c>
      <c r="J39" s="9"/>
      <c r="K39" s="2"/>
      <c r="L39" s="12"/>
      <c r="M39" s="58"/>
      <c r="N39" s="2"/>
      <c r="O39" s="41"/>
      <c r="P39" s="45"/>
      <c r="Q39" s="51"/>
      <c r="R39" s="52"/>
      <c r="S39" s="51"/>
      <c r="T39"/>
      <c r="U39" s="108" t="s">
        <v>97</v>
      </c>
      <c r="V39" s="109">
        <f t="shared" si="2"/>
        <v>0</v>
      </c>
      <c r="W39" s="109">
        <v>2</v>
      </c>
      <c r="X39" s="87"/>
      <c r="Y39" s="87"/>
      <c r="Z39" s="87"/>
      <c r="AA39" s="87"/>
      <c r="AB39" s="87"/>
      <c r="AC39" s="87" t="s">
        <v>113</v>
      </c>
      <c r="AD39" s="87"/>
      <c r="AE39" s="87"/>
      <c r="AF39" s="87"/>
      <c r="AG39" s="87"/>
      <c r="AH39" s="87"/>
      <c r="AV39" s="62"/>
      <c r="AW39" s="62"/>
      <c r="AX39" s="62"/>
      <c r="AY39" s="62"/>
    </row>
    <row r="40" spans="1:51" ht="29.25" customHeight="1">
      <c r="A40" s="90">
        <v>29</v>
      </c>
      <c r="B40" s="9"/>
      <c r="C40" s="12"/>
      <c r="D40" s="17"/>
      <c r="E40" s="1" t="str">
        <f t="shared" si="3"/>
        <v/>
      </c>
      <c r="F40" s="20" t="str">
        <f t="shared" si="3"/>
        <v/>
      </c>
      <c r="G40" s="12"/>
      <c r="H40" s="101">
        <f t="shared" si="1"/>
        <v>0</v>
      </c>
      <c r="I40" s="102" t="e">
        <f>IF($F$3=" "," ",VLOOKUP($F$3,Sheet2!$1:$1048576,3,0))</f>
        <v>#N/A</v>
      </c>
      <c r="J40" s="9"/>
      <c r="K40" s="2"/>
      <c r="L40" s="12"/>
      <c r="M40" s="58"/>
      <c r="N40" s="2"/>
      <c r="O40" s="41"/>
      <c r="P40" s="45"/>
      <c r="Q40" s="51"/>
      <c r="R40" s="52"/>
      <c r="S40" s="51"/>
      <c r="T40"/>
      <c r="U40" s="108" t="s">
        <v>99</v>
      </c>
      <c r="V40" s="109">
        <f t="shared" si="2"/>
        <v>0</v>
      </c>
      <c r="W40" s="109">
        <v>2</v>
      </c>
      <c r="X40" s="87"/>
      <c r="Y40" s="87"/>
      <c r="Z40" s="87"/>
      <c r="AA40" s="87"/>
      <c r="AB40" s="87"/>
      <c r="AC40" s="87" t="s">
        <v>114</v>
      </c>
      <c r="AD40" s="87"/>
      <c r="AE40" s="87"/>
      <c r="AF40" s="87"/>
      <c r="AG40" s="87"/>
      <c r="AH40" s="87"/>
      <c r="AV40" s="62"/>
      <c r="AW40" s="62"/>
      <c r="AX40" s="62"/>
      <c r="AY40" s="62"/>
    </row>
    <row r="41" spans="1:51" ht="29.25" customHeight="1">
      <c r="A41" s="116">
        <v>30</v>
      </c>
      <c r="B41" s="117"/>
      <c r="C41" s="118"/>
      <c r="D41" s="119"/>
      <c r="E41" s="120" t="str">
        <f t="shared" si="3"/>
        <v/>
      </c>
      <c r="F41" s="121" t="str">
        <f t="shared" si="3"/>
        <v/>
      </c>
      <c r="G41" s="118"/>
      <c r="H41" s="122">
        <f t="shared" si="1"/>
        <v>0</v>
      </c>
      <c r="I41" s="123" t="e">
        <f>IF($F$3=" "," ",VLOOKUP($F$3,Sheet2!$1:$1048576,3,0))</f>
        <v>#N/A</v>
      </c>
      <c r="J41" s="117"/>
      <c r="K41" s="124"/>
      <c r="L41" s="118"/>
      <c r="M41" s="125"/>
      <c r="N41" s="124"/>
      <c r="O41" s="126"/>
      <c r="P41" s="127"/>
      <c r="Q41" s="128"/>
      <c r="R41" s="129"/>
      <c r="S41" s="128"/>
      <c r="T41"/>
      <c r="U41" s="108" t="s">
        <v>101</v>
      </c>
      <c r="V41" s="109">
        <f t="shared" si="2"/>
        <v>0</v>
      </c>
      <c r="W41" s="109">
        <v>2</v>
      </c>
      <c r="X41" s="87"/>
      <c r="Y41" s="87"/>
      <c r="Z41" s="87"/>
      <c r="AA41" s="87"/>
      <c r="AB41" s="87"/>
      <c r="AC41" s="87" t="s">
        <v>115</v>
      </c>
      <c r="AD41" s="87"/>
      <c r="AE41" s="87"/>
      <c r="AF41" s="87"/>
      <c r="AG41" s="87"/>
      <c r="AH41" s="87"/>
      <c r="AV41" s="62"/>
      <c r="AW41" s="62"/>
      <c r="AX41" s="62"/>
      <c r="AY41" s="62"/>
    </row>
    <row r="42" spans="1:51" ht="29.25" customHeight="1">
      <c r="A42" s="90">
        <v>31</v>
      </c>
      <c r="B42" s="9"/>
      <c r="C42" s="12"/>
      <c r="D42" s="17"/>
      <c r="E42" s="1" t="str">
        <f t="shared" si="3"/>
        <v/>
      </c>
      <c r="F42" s="20" t="str">
        <f t="shared" si="3"/>
        <v/>
      </c>
      <c r="G42" s="12"/>
      <c r="H42" s="101">
        <f t="shared" si="1"/>
        <v>0</v>
      </c>
      <c r="I42" s="102" t="e">
        <f>IF($F$3=" "," ",VLOOKUP($F$3,Sheet2!$1:$1048576,3,0))</f>
        <v>#N/A</v>
      </c>
      <c r="J42" s="9"/>
      <c r="K42" s="2"/>
      <c r="L42" s="12"/>
      <c r="M42" s="58"/>
      <c r="N42" s="2"/>
      <c r="O42" s="12"/>
      <c r="P42" s="9"/>
      <c r="Q42" s="51"/>
      <c r="R42" s="52"/>
      <c r="S42" s="51"/>
      <c r="T42"/>
      <c r="U42" s="108" t="s">
        <v>103</v>
      </c>
      <c r="V42" s="109">
        <f t="shared" si="2"/>
        <v>0</v>
      </c>
      <c r="W42" s="109">
        <v>2</v>
      </c>
      <c r="X42" s="87"/>
      <c r="Y42" s="87"/>
      <c r="Z42" s="87"/>
      <c r="AA42" s="87"/>
      <c r="AB42" s="87"/>
      <c r="AC42" s="87" t="s">
        <v>116</v>
      </c>
      <c r="AD42" s="87"/>
      <c r="AE42" s="87"/>
      <c r="AF42" s="87"/>
      <c r="AG42" s="87"/>
      <c r="AH42" s="87"/>
      <c r="AV42" s="62"/>
      <c r="AW42" s="62"/>
      <c r="AX42" s="62"/>
      <c r="AY42" s="62"/>
    </row>
    <row r="43" spans="1:51" ht="29.25" customHeight="1">
      <c r="A43" s="90">
        <v>32</v>
      </c>
      <c r="B43" s="9"/>
      <c r="C43" s="12"/>
      <c r="D43" s="17"/>
      <c r="E43" s="1" t="str">
        <f t="shared" si="3"/>
        <v/>
      </c>
      <c r="F43" s="20" t="str">
        <f t="shared" si="3"/>
        <v/>
      </c>
      <c r="G43" s="12"/>
      <c r="H43" s="101">
        <f t="shared" si="1"/>
        <v>0</v>
      </c>
      <c r="I43" s="102" t="e">
        <f>IF($F$3=" "," ",VLOOKUP($F$3,Sheet2!$1:$1048576,3,0))</f>
        <v>#N/A</v>
      </c>
      <c r="J43" s="9"/>
      <c r="K43" s="2"/>
      <c r="L43" s="12"/>
      <c r="M43" s="58"/>
      <c r="N43" s="2"/>
      <c r="O43" s="41"/>
      <c r="P43" s="45"/>
      <c r="Q43" s="51"/>
      <c r="R43" s="52"/>
      <c r="S43" s="51"/>
      <c r="T43"/>
      <c r="U43" s="108" t="s">
        <v>105</v>
      </c>
      <c r="V43" s="109">
        <f t="shared" si="2"/>
        <v>0</v>
      </c>
      <c r="W43" s="109">
        <v>2</v>
      </c>
      <c r="X43" s="87"/>
      <c r="Y43" s="87"/>
      <c r="Z43" s="87"/>
      <c r="AA43" s="87"/>
      <c r="AB43" s="87"/>
      <c r="AC43" s="87" t="s">
        <v>117</v>
      </c>
      <c r="AD43" s="87"/>
      <c r="AE43" s="87"/>
      <c r="AF43" s="87"/>
      <c r="AG43" s="87"/>
      <c r="AH43" s="87"/>
      <c r="AV43" s="62"/>
      <c r="AW43" s="62"/>
      <c r="AX43" s="62"/>
      <c r="AY43" s="62"/>
    </row>
    <row r="44" spans="1:51" ht="29.25" customHeight="1">
      <c r="A44" s="90">
        <v>33</v>
      </c>
      <c r="B44" s="9"/>
      <c r="C44" s="12"/>
      <c r="D44" s="17"/>
      <c r="E44" s="1" t="str">
        <f t="shared" si="3"/>
        <v/>
      </c>
      <c r="F44" s="20" t="str">
        <f t="shared" si="3"/>
        <v/>
      </c>
      <c r="G44" s="12"/>
      <c r="H44" s="101">
        <f t="shared" si="1"/>
        <v>0</v>
      </c>
      <c r="I44" s="102" t="e">
        <f>IF($F$3=" "," ",VLOOKUP($F$3,Sheet2!$1:$1048576,3,0))</f>
        <v>#N/A</v>
      </c>
      <c r="J44" s="9"/>
      <c r="K44" s="2"/>
      <c r="L44" s="12"/>
      <c r="M44" s="58"/>
      <c r="N44" s="2"/>
      <c r="O44" s="41"/>
      <c r="P44" s="45"/>
      <c r="Q44" s="51"/>
      <c r="R44" s="52"/>
      <c r="S44" s="51"/>
      <c r="T44"/>
      <c r="U44" s="108" t="s">
        <v>107</v>
      </c>
      <c r="V44" s="109">
        <f t="shared" si="2"/>
        <v>0</v>
      </c>
      <c r="W44" s="109">
        <v>2</v>
      </c>
      <c r="X44" s="87"/>
      <c r="Y44" s="87"/>
      <c r="Z44" s="87"/>
      <c r="AA44" s="87"/>
      <c r="AB44" s="87"/>
      <c r="AC44" s="87" t="s">
        <v>118</v>
      </c>
      <c r="AD44" s="87"/>
      <c r="AE44" s="87"/>
      <c r="AF44" s="87"/>
      <c r="AG44" s="87"/>
      <c r="AH44" s="87"/>
      <c r="AV44" s="62"/>
      <c r="AW44" s="62"/>
      <c r="AX44" s="62"/>
      <c r="AY44" s="62"/>
    </row>
    <row r="45" spans="1:51" ht="29.25" customHeight="1">
      <c r="A45" s="90">
        <v>34</v>
      </c>
      <c r="B45" s="9"/>
      <c r="C45" s="12"/>
      <c r="D45" s="17"/>
      <c r="E45" s="1" t="str">
        <f t="shared" si="3"/>
        <v/>
      </c>
      <c r="F45" s="20" t="str">
        <f t="shared" si="3"/>
        <v/>
      </c>
      <c r="G45" s="12"/>
      <c r="H45" s="101">
        <f t="shared" si="1"/>
        <v>0</v>
      </c>
      <c r="I45" s="102" t="e">
        <f>IF($F$3=" "," ",VLOOKUP($F$3,Sheet2!$1:$1048576,3,0))</f>
        <v>#N/A</v>
      </c>
      <c r="J45" s="9"/>
      <c r="K45" s="2"/>
      <c r="L45" s="12"/>
      <c r="M45" s="58"/>
      <c r="N45" s="2"/>
      <c r="O45" s="41"/>
      <c r="P45" s="45"/>
      <c r="Q45" s="51"/>
      <c r="R45" s="52"/>
      <c r="S45" s="51"/>
      <c r="T45"/>
      <c r="U45"/>
      <c r="V45"/>
      <c r="W45"/>
      <c r="X45" s="87"/>
      <c r="Y45" s="87"/>
      <c r="Z45" s="87"/>
      <c r="AA45" s="87"/>
      <c r="AB45" s="87"/>
      <c r="AC45" s="87" t="s">
        <v>119</v>
      </c>
      <c r="AD45" s="87"/>
      <c r="AE45" s="87"/>
      <c r="AF45" s="87"/>
      <c r="AG45" s="87"/>
      <c r="AH45" s="87"/>
      <c r="AV45" s="62"/>
      <c r="AW45" s="62"/>
      <c r="AX45" s="62"/>
      <c r="AY45" s="62"/>
    </row>
    <row r="46" spans="1:51" ht="29.25" customHeight="1" thickBot="1">
      <c r="A46" s="95">
        <v>35</v>
      </c>
      <c r="B46" s="10"/>
      <c r="C46" s="13"/>
      <c r="D46" s="19"/>
      <c r="E46" s="8" t="str">
        <f t="shared" si="3"/>
        <v/>
      </c>
      <c r="F46" s="22" t="str">
        <f t="shared" si="3"/>
        <v/>
      </c>
      <c r="G46" s="13"/>
      <c r="H46" s="103">
        <f t="shared" si="1"/>
        <v>0</v>
      </c>
      <c r="I46" s="104" t="e">
        <f>IF($F$3=" "," ",VLOOKUP($F$3,Sheet2!$1:$1048576,3,0))</f>
        <v>#N/A</v>
      </c>
      <c r="J46" s="10"/>
      <c r="K46" s="11"/>
      <c r="L46" s="13"/>
      <c r="M46" s="59"/>
      <c r="N46" s="11"/>
      <c r="O46" s="130"/>
      <c r="P46" s="131"/>
      <c r="Q46" s="53"/>
      <c r="R46" s="54"/>
      <c r="S46" s="53"/>
      <c r="T46"/>
      <c r="U46"/>
      <c r="V46"/>
      <c r="W46"/>
      <c r="X46" s="87"/>
      <c r="Y46" s="87"/>
      <c r="Z46" s="87"/>
      <c r="AA46" s="87"/>
      <c r="AB46" s="87"/>
      <c r="AC46" s="87" t="s">
        <v>120</v>
      </c>
      <c r="AD46" s="87"/>
      <c r="AE46" s="87"/>
      <c r="AF46" s="87"/>
      <c r="AG46" s="87"/>
      <c r="AH46" s="87"/>
      <c r="AV46" s="62"/>
      <c r="AW46" s="62"/>
      <c r="AX46" s="62"/>
      <c r="AY46" s="62"/>
    </row>
    <row r="47" spans="1:51" ht="29.25" customHeight="1">
      <c r="A47" s="88">
        <v>36</v>
      </c>
      <c r="B47" s="47"/>
      <c r="C47" s="15"/>
      <c r="D47" s="18"/>
      <c r="E47" s="14" t="str">
        <f t="shared" si="3"/>
        <v/>
      </c>
      <c r="F47" s="21" t="str">
        <f t="shared" si="3"/>
        <v/>
      </c>
      <c r="G47" s="15"/>
      <c r="H47" s="99">
        <f t="shared" si="1"/>
        <v>0</v>
      </c>
      <c r="I47" s="100" t="e">
        <f>IF($F$3=" "," ",VLOOKUP($F$3,Sheet2!$1:$1048576,3,0))</f>
        <v>#N/A</v>
      </c>
      <c r="J47" s="47"/>
      <c r="K47" s="48"/>
      <c r="L47" s="15"/>
      <c r="M47" s="57"/>
      <c r="N47" s="48"/>
      <c r="O47" s="15"/>
      <c r="P47" s="47"/>
      <c r="Q47" s="55"/>
      <c r="R47" s="56"/>
      <c r="S47" s="55"/>
      <c r="T47"/>
      <c r="U47"/>
      <c r="V47"/>
      <c r="W47"/>
      <c r="X47" s="87"/>
      <c r="Y47" s="87"/>
      <c r="Z47" s="87"/>
      <c r="AA47" s="87"/>
      <c r="AB47" s="87"/>
      <c r="AC47" s="87" t="s">
        <v>121</v>
      </c>
      <c r="AD47" s="87"/>
      <c r="AE47" s="87"/>
      <c r="AF47" s="87"/>
      <c r="AG47" s="87"/>
      <c r="AH47" s="87"/>
      <c r="AV47" s="62"/>
      <c r="AW47" s="62"/>
      <c r="AX47" s="62"/>
      <c r="AY47" s="62"/>
    </row>
    <row r="48" spans="1:51" ht="29.25" customHeight="1">
      <c r="A48" s="90">
        <v>37</v>
      </c>
      <c r="B48" s="9"/>
      <c r="C48" s="12"/>
      <c r="D48" s="17"/>
      <c r="E48" s="1" t="str">
        <f t="shared" si="3"/>
        <v/>
      </c>
      <c r="F48" s="20" t="str">
        <f t="shared" si="3"/>
        <v/>
      </c>
      <c r="G48" s="12"/>
      <c r="H48" s="101">
        <f t="shared" si="1"/>
        <v>0</v>
      </c>
      <c r="I48" s="102" t="e">
        <f>IF($F$3=" "," ",VLOOKUP($F$3,Sheet2!$1:$1048576,3,0))</f>
        <v>#N/A</v>
      </c>
      <c r="J48" s="9"/>
      <c r="K48" s="2"/>
      <c r="L48" s="12"/>
      <c r="M48" s="58"/>
      <c r="N48" s="2"/>
      <c r="O48" s="41"/>
      <c r="P48" s="45"/>
      <c r="Q48" s="51"/>
      <c r="R48" s="52"/>
      <c r="S48" s="51"/>
      <c r="T48"/>
      <c r="U48"/>
      <c r="V48"/>
      <c r="W48"/>
      <c r="X48" s="87"/>
      <c r="Y48" s="87"/>
      <c r="Z48" s="87"/>
      <c r="AA48" s="87"/>
      <c r="AB48" s="87"/>
      <c r="AC48" s="87" t="s">
        <v>122</v>
      </c>
      <c r="AD48" s="87"/>
      <c r="AE48" s="87"/>
      <c r="AF48" s="87"/>
      <c r="AG48" s="87"/>
      <c r="AH48" s="87"/>
      <c r="AV48" s="62"/>
      <c r="AW48" s="62"/>
      <c r="AX48" s="62"/>
      <c r="AY48" s="62"/>
    </row>
    <row r="49" spans="1:51" ht="29.25" customHeight="1">
      <c r="A49" s="90">
        <v>38</v>
      </c>
      <c r="B49" s="9"/>
      <c r="C49" s="12"/>
      <c r="D49" s="17"/>
      <c r="E49" s="1" t="str">
        <f t="shared" si="3"/>
        <v/>
      </c>
      <c r="F49" s="20" t="str">
        <f t="shared" si="3"/>
        <v/>
      </c>
      <c r="G49" s="12"/>
      <c r="H49" s="101">
        <f t="shared" si="1"/>
        <v>0</v>
      </c>
      <c r="I49" s="102" t="e">
        <f>IF($F$3=" "," ",VLOOKUP($F$3,Sheet2!$1:$1048576,3,0))</f>
        <v>#N/A</v>
      </c>
      <c r="J49" s="9"/>
      <c r="K49" s="2"/>
      <c r="L49" s="12"/>
      <c r="M49" s="58"/>
      <c r="N49" s="2"/>
      <c r="O49" s="41"/>
      <c r="P49" s="45"/>
      <c r="Q49" s="51"/>
      <c r="R49" s="52"/>
      <c r="S49" s="51"/>
      <c r="T49"/>
      <c r="U49"/>
      <c r="V49"/>
      <c r="W49"/>
      <c r="X49" s="87"/>
      <c r="Y49" s="87"/>
      <c r="Z49" s="87"/>
      <c r="AA49" s="87"/>
      <c r="AB49" s="87"/>
      <c r="AC49" s="87" t="s">
        <v>123</v>
      </c>
      <c r="AD49" s="87"/>
      <c r="AE49" s="87"/>
      <c r="AF49" s="87"/>
      <c r="AG49" s="87"/>
      <c r="AH49" s="87"/>
      <c r="AV49" s="62"/>
      <c r="AW49" s="62"/>
      <c r="AX49" s="62"/>
      <c r="AY49" s="62"/>
    </row>
    <row r="50" spans="1:51" ht="29.25" customHeight="1">
      <c r="A50" s="90">
        <v>39</v>
      </c>
      <c r="B50" s="9"/>
      <c r="C50" s="12"/>
      <c r="D50" s="17"/>
      <c r="E50" s="1" t="str">
        <f t="shared" ref="E50:F81" si="4">ASC(PHONETIC(C50))</f>
        <v/>
      </c>
      <c r="F50" s="20" t="str">
        <f t="shared" si="4"/>
        <v/>
      </c>
      <c r="G50" s="12"/>
      <c r="H50" s="101">
        <f t="shared" si="1"/>
        <v>0</v>
      </c>
      <c r="I50" s="102" t="e">
        <f>IF($F$3=" "," ",VLOOKUP($F$3,Sheet2!$1:$1048576,3,0))</f>
        <v>#N/A</v>
      </c>
      <c r="J50" s="9"/>
      <c r="K50" s="2"/>
      <c r="L50" s="12"/>
      <c r="M50" s="58"/>
      <c r="N50" s="2"/>
      <c r="O50" s="41"/>
      <c r="P50" s="45"/>
      <c r="Q50" s="51"/>
      <c r="R50" s="52"/>
      <c r="S50" s="51"/>
      <c r="T50"/>
      <c r="U50"/>
      <c r="V50"/>
      <c r="W50"/>
      <c r="X50" s="87"/>
      <c r="Y50" s="87"/>
      <c r="Z50" s="87"/>
      <c r="AA50" s="87"/>
      <c r="AB50" s="87"/>
      <c r="AC50" s="87" t="s">
        <v>124</v>
      </c>
      <c r="AD50" s="87"/>
      <c r="AE50" s="87"/>
      <c r="AF50" s="87"/>
      <c r="AG50" s="87"/>
      <c r="AH50" s="87"/>
      <c r="AV50" s="62"/>
      <c r="AW50" s="62"/>
      <c r="AX50" s="62"/>
      <c r="AY50" s="62"/>
    </row>
    <row r="51" spans="1:51" ht="29.25" customHeight="1">
      <c r="A51" s="90">
        <v>40</v>
      </c>
      <c r="B51" s="9"/>
      <c r="C51" s="12"/>
      <c r="D51" s="17"/>
      <c r="E51" s="1" t="str">
        <f t="shared" si="4"/>
        <v/>
      </c>
      <c r="F51" s="20" t="str">
        <f t="shared" si="4"/>
        <v/>
      </c>
      <c r="G51" s="12"/>
      <c r="H51" s="101">
        <f t="shared" si="1"/>
        <v>0</v>
      </c>
      <c r="I51" s="102" t="e">
        <f>IF($F$3=" "," ",VLOOKUP($F$3,Sheet2!$1:$1048576,3,0))</f>
        <v>#N/A</v>
      </c>
      <c r="J51" s="9"/>
      <c r="K51" s="2"/>
      <c r="L51" s="12"/>
      <c r="M51" s="58"/>
      <c r="N51" s="2"/>
      <c r="O51" s="12"/>
      <c r="P51" s="9"/>
      <c r="Q51" s="51"/>
      <c r="R51" s="52"/>
      <c r="S51" s="51"/>
      <c r="T51"/>
      <c r="U51"/>
      <c r="V51"/>
      <c r="W51"/>
      <c r="X51" s="87"/>
      <c r="Y51" s="87"/>
      <c r="Z51" s="87"/>
      <c r="AA51" s="87"/>
      <c r="AB51" s="87"/>
      <c r="AC51" s="87" t="s">
        <v>125</v>
      </c>
      <c r="AD51" s="87"/>
      <c r="AE51" s="87"/>
      <c r="AF51" s="87"/>
      <c r="AG51" s="87"/>
      <c r="AH51" s="87"/>
      <c r="AV51" s="62"/>
      <c r="AW51" s="62"/>
      <c r="AX51" s="62"/>
      <c r="AY51" s="62"/>
    </row>
    <row r="52" spans="1:51" ht="29.25" customHeight="1">
      <c r="A52" s="96">
        <v>41</v>
      </c>
      <c r="B52" s="45"/>
      <c r="C52" s="41"/>
      <c r="D52" s="42"/>
      <c r="E52" s="43" t="str">
        <f t="shared" si="4"/>
        <v/>
      </c>
      <c r="F52" s="44" t="str">
        <f t="shared" si="4"/>
        <v/>
      </c>
      <c r="G52" s="41"/>
      <c r="H52" s="105">
        <f t="shared" si="1"/>
        <v>0</v>
      </c>
      <c r="I52" s="106" t="e">
        <f>IF($F$3=" "," ",VLOOKUP($F$3,Sheet2!$1:$1048576,3,0))</f>
        <v>#N/A</v>
      </c>
      <c r="J52" s="45"/>
      <c r="K52" s="46"/>
      <c r="L52" s="41"/>
      <c r="M52" s="60"/>
      <c r="N52" s="46"/>
      <c r="O52" s="41"/>
      <c r="P52" s="45"/>
      <c r="Q52" s="49"/>
      <c r="R52" s="50"/>
      <c r="S52" s="49"/>
      <c r="T52"/>
      <c r="U52" s="320"/>
      <c r="V52"/>
      <c r="W52"/>
      <c r="X52" s="87"/>
      <c r="Y52" s="87"/>
      <c r="Z52" s="87"/>
      <c r="AA52" s="87"/>
      <c r="AB52" s="87"/>
      <c r="AC52" s="87" t="s">
        <v>126</v>
      </c>
      <c r="AD52" s="87"/>
      <c r="AE52" s="87"/>
      <c r="AF52" s="87"/>
      <c r="AG52" s="87"/>
      <c r="AH52" s="87"/>
      <c r="AV52" s="62"/>
      <c r="AW52" s="62"/>
      <c r="AX52" s="62"/>
      <c r="AY52" s="62"/>
    </row>
    <row r="53" spans="1:51" ht="29.25" customHeight="1">
      <c r="A53" s="90">
        <v>42</v>
      </c>
      <c r="B53" s="9"/>
      <c r="C53" s="12"/>
      <c r="D53" s="17"/>
      <c r="E53" s="1" t="str">
        <f t="shared" si="4"/>
        <v/>
      </c>
      <c r="F53" s="20" t="str">
        <f t="shared" si="4"/>
        <v/>
      </c>
      <c r="G53" s="12"/>
      <c r="H53" s="101">
        <f t="shared" si="1"/>
        <v>0</v>
      </c>
      <c r="I53" s="102" t="e">
        <f>IF($F$3=" "," ",VLOOKUP($F$3,Sheet2!$1:$1048576,3,0))</f>
        <v>#N/A</v>
      </c>
      <c r="J53" s="9"/>
      <c r="K53" s="2"/>
      <c r="L53" s="12"/>
      <c r="M53" s="58"/>
      <c r="N53" s="2"/>
      <c r="O53" s="41"/>
      <c r="P53" s="45"/>
      <c r="Q53" s="51"/>
      <c r="R53" s="52"/>
      <c r="S53" s="51"/>
      <c r="T53"/>
      <c r="U53"/>
      <c r="V53"/>
      <c r="W53"/>
      <c r="X53" s="87"/>
      <c r="Y53" s="87"/>
      <c r="Z53" s="87"/>
      <c r="AA53" s="87"/>
      <c r="AB53" s="87"/>
      <c r="AC53" s="87" t="s">
        <v>127</v>
      </c>
      <c r="AD53" s="87"/>
      <c r="AE53" s="87"/>
      <c r="AF53" s="87"/>
      <c r="AG53" s="87"/>
      <c r="AH53" s="87"/>
      <c r="AV53" s="62"/>
      <c r="AW53" s="62"/>
      <c r="AX53" s="62"/>
      <c r="AY53" s="62"/>
    </row>
    <row r="54" spans="1:51" ht="29.25" customHeight="1">
      <c r="A54" s="90">
        <v>43</v>
      </c>
      <c r="B54" s="9"/>
      <c r="C54" s="12"/>
      <c r="D54" s="17"/>
      <c r="E54" s="1" t="str">
        <f t="shared" si="4"/>
        <v/>
      </c>
      <c r="F54" s="20" t="str">
        <f t="shared" si="4"/>
        <v/>
      </c>
      <c r="G54" s="12"/>
      <c r="H54" s="101">
        <f t="shared" si="1"/>
        <v>0</v>
      </c>
      <c r="I54" s="102" t="e">
        <f>IF($F$3=" "," ",VLOOKUP($F$3,Sheet2!$1:$1048576,3,0))</f>
        <v>#N/A</v>
      </c>
      <c r="J54" s="9"/>
      <c r="K54" s="2"/>
      <c r="L54" s="12"/>
      <c r="M54" s="58"/>
      <c r="N54" s="2"/>
      <c r="O54" s="41"/>
      <c r="P54" s="45"/>
      <c r="Q54" s="51"/>
      <c r="R54" s="52"/>
      <c r="S54" s="51"/>
      <c r="T54"/>
      <c r="U54"/>
      <c r="V54"/>
      <c r="W54"/>
      <c r="X54" s="87"/>
      <c r="Y54" s="87"/>
      <c r="Z54" s="87"/>
      <c r="AA54" s="87"/>
      <c r="AB54" s="87"/>
      <c r="AC54" s="87" t="s">
        <v>128</v>
      </c>
      <c r="AD54" s="87"/>
      <c r="AE54" s="87"/>
      <c r="AF54" s="87"/>
      <c r="AG54" s="87"/>
      <c r="AH54" s="87"/>
      <c r="AV54" s="62"/>
      <c r="AW54" s="62"/>
      <c r="AX54" s="62"/>
      <c r="AY54" s="62"/>
    </row>
    <row r="55" spans="1:51" ht="29.25" customHeight="1">
      <c r="A55" s="90">
        <v>44</v>
      </c>
      <c r="B55" s="9"/>
      <c r="C55" s="12"/>
      <c r="D55" s="17"/>
      <c r="E55" s="1" t="str">
        <f t="shared" si="4"/>
        <v/>
      </c>
      <c r="F55" s="20" t="str">
        <f t="shared" si="4"/>
        <v/>
      </c>
      <c r="G55" s="12"/>
      <c r="H55" s="101">
        <f t="shared" si="1"/>
        <v>0</v>
      </c>
      <c r="I55" s="102" t="e">
        <f>IF($F$3=" "," ",VLOOKUP($F$3,Sheet2!$1:$1048576,3,0))</f>
        <v>#N/A</v>
      </c>
      <c r="J55" s="9"/>
      <c r="K55" s="2"/>
      <c r="L55" s="12"/>
      <c r="M55" s="58"/>
      <c r="N55" s="2"/>
      <c r="O55" s="41"/>
      <c r="P55" s="45"/>
      <c r="Q55" s="51"/>
      <c r="R55" s="52"/>
      <c r="S55" s="51"/>
      <c r="T55"/>
      <c r="U55"/>
      <c r="V55"/>
      <c r="W55"/>
      <c r="X55" s="87"/>
      <c r="Y55" s="87"/>
      <c r="Z55" s="87"/>
      <c r="AA55" s="87"/>
      <c r="AB55" s="87"/>
      <c r="AC55" s="87" t="s">
        <v>129</v>
      </c>
      <c r="AD55" s="87"/>
      <c r="AE55" s="87"/>
      <c r="AF55" s="87"/>
      <c r="AG55" s="87"/>
      <c r="AH55" s="87"/>
      <c r="AV55" s="62"/>
      <c r="AW55" s="62"/>
      <c r="AX55" s="62"/>
      <c r="AY55" s="62"/>
    </row>
    <row r="56" spans="1:51" ht="29.25" customHeight="1">
      <c r="A56" s="90">
        <v>45</v>
      </c>
      <c r="B56" s="9"/>
      <c r="C56" s="12"/>
      <c r="D56" s="17"/>
      <c r="E56" s="1" t="str">
        <f t="shared" si="4"/>
        <v/>
      </c>
      <c r="F56" s="20" t="str">
        <f t="shared" si="4"/>
        <v/>
      </c>
      <c r="G56" s="12"/>
      <c r="H56" s="101">
        <f t="shared" si="1"/>
        <v>0</v>
      </c>
      <c r="I56" s="102" t="e">
        <f>IF($F$3=" "," ",VLOOKUP($F$3,Sheet2!$1:$1048576,3,0))</f>
        <v>#N/A</v>
      </c>
      <c r="J56" s="9"/>
      <c r="K56" s="2"/>
      <c r="L56" s="12"/>
      <c r="M56" s="58"/>
      <c r="N56" s="2"/>
      <c r="O56" s="41"/>
      <c r="P56" s="45"/>
      <c r="Q56" s="51"/>
      <c r="R56" s="52"/>
      <c r="S56" s="51"/>
      <c r="T56"/>
      <c r="U56"/>
      <c r="V56"/>
      <c r="W56"/>
      <c r="X56" s="87"/>
      <c r="Y56" s="87"/>
      <c r="Z56" s="87"/>
      <c r="AA56" s="87"/>
      <c r="AB56" s="87"/>
      <c r="AC56" s="87" t="s">
        <v>130</v>
      </c>
      <c r="AD56" s="87"/>
      <c r="AE56" s="87"/>
      <c r="AF56" s="87"/>
      <c r="AG56" s="87"/>
      <c r="AH56" s="87"/>
      <c r="AV56" s="62"/>
      <c r="AW56" s="62"/>
      <c r="AX56" s="62"/>
      <c r="AY56" s="62"/>
    </row>
    <row r="57" spans="1:51" ht="29.25" customHeight="1">
      <c r="A57" s="90">
        <v>46</v>
      </c>
      <c r="B57" s="9"/>
      <c r="C57" s="12"/>
      <c r="D57" s="17"/>
      <c r="E57" s="1" t="str">
        <f t="shared" si="4"/>
        <v/>
      </c>
      <c r="F57" s="20" t="str">
        <f t="shared" si="4"/>
        <v/>
      </c>
      <c r="G57" s="12"/>
      <c r="H57" s="101">
        <f t="shared" si="1"/>
        <v>0</v>
      </c>
      <c r="I57" s="102" t="e">
        <f>IF($F$3=" "," ",VLOOKUP($F$3,Sheet2!$1:$1048576,3,0))</f>
        <v>#N/A</v>
      </c>
      <c r="J57" s="9"/>
      <c r="K57" s="2"/>
      <c r="L57" s="12"/>
      <c r="M57" s="58"/>
      <c r="N57" s="2"/>
      <c r="O57" s="41"/>
      <c r="P57" s="45"/>
      <c r="Q57" s="51"/>
      <c r="R57" s="52"/>
      <c r="S57" s="51"/>
      <c r="T57"/>
      <c r="U57"/>
      <c r="V57"/>
      <c r="W57"/>
      <c r="X57" s="87"/>
      <c r="Y57" s="87"/>
      <c r="Z57" s="87"/>
      <c r="AA57" s="87"/>
      <c r="AB57" s="87"/>
      <c r="AC57" s="87" t="s">
        <v>131</v>
      </c>
      <c r="AD57" s="87"/>
      <c r="AE57" s="87"/>
      <c r="AF57" s="87"/>
      <c r="AG57" s="87"/>
      <c r="AH57" s="87"/>
      <c r="AV57" s="62"/>
      <c r="AW57" s="62"/>
      <c r="AX57" s="62"/>
      <c r="AY57" s="62"/>
    </row>
    <row r="58" spans="1:51" ht="29.25" customHeight="1">
      <c r="A58" s="90">
        <v>47</v>
      </c>
      <c r="B58" s="9"/>
      <c r="C58" s="12"/>
      <c r="D58" s="17"/>
      <c r="E58" s="1" t="str">
        <f t="shared" si="4"/>
        <v/>
      </c>
      <c r="F58" s="20" t="str">
        <f t="shared" si="4"/>
        <v/>
      </c>
      <c r="G58" s="12"/>
      <c r="H58" s="101">
        <f t="shared" si="1"/>
        <v>0</v>
      </c>
      <c r="I58" s="102" t="e">
        <f>IF($F$3=" "," ",VLOOKUP($F$3,Sheet2!$1:$1048576,3,0))</f>
        <v>#N/A</v>
      </c>
      <c r="J58" s="9"/>
      <c r="K58" s="2"/>
      <c r="L58" s="12"/>
      <c r="M58" s="58"/>
      <c r="N58" s="2"/>
      <c r="O58" s="41"/>
      <c r="P58" s="45"/>
      <c r="Q58" s="51"/>
      <c r="R58" s="52"/>
      <c r="S58" s="51"/>
      <c r="T58"/>
      <c r="U58"/>
      <c r="V58"/>
      <c r="W58"/>
      <c r="X58" s="87"/>
      <c r="Y58" s="87"/>
      <c r="Z58" s="87"/>
      <c r="AA58" s="87"/>
      <c r="AB58" s="87"/>
      <c r="AC58" s="87" t="s">
        <v>132</v>
      </c>
      <c r="AD58" s="87"/>
      <c r="AE58" s="87"/>
      <c r="AF58" s="87"/>
      <c r="AG58" s="87"/>
      <c r="AH58" s="87"/>
      <c r="AV58" s="62"/>
      <c r="AW58" s="62"/>
      <c r="AX58" s="62"/>
      <c r="AY58" s="62"/>
    </row>
    <row r="59" spans="1:51" ht="29.25" customHeight="1">
      <c r="A59" s="90">
        <v>48</v>
      </c>
      <c r="B59" s="9"/>
      <c r="C59" s="12"/>
      <c r="D59" s="17"/>
      <c r="E59" s="1" t="str">
        <f t="shared" si="4"/>
        <v/>
      </c>
      <c r="F59" s="20" t="str">
        <f t="shared" si="4"/>
        <v/>
      </c>
      <c r="G59" s="12"/>
      <c r="H59" s="101">
        <f t="shared" si="1"/>
        <v>0</v>
      </c>
      <c r="I59" s="102" t="e">
        <f>IF($F$3=" "," ",VLOOKUP($F$3,Sheet2!$1:$1048576,3,0))</f>
        <v>#N/A</v>
      </c>
      <c r="J59" s="9"/>
      <c r="K59" s="2"/>
      <c r="L59" s="12"/>
      <c r="M59" s="58"/>
      <c r="N59" s="2"/>
      <c r="O59" s="41"/>
      <c r="P59" s="45"/>
      <c r="Q59" s="51"/>
      <c r="R59" s="52"/>
      <c r="S59" s="51"/>
      <c r="T59"/>
      <c r="U59"/>
      <c r="V59"/>
      <c r="W59"/>
      <c r="X59" s="87"/>
      <c r="Y59" s="87"/>
      <c r="Z59" s="87"/>
      <c r="AA59" s="87"/>
      <c r="AB59" s="87"/>
      <c r="AC59" s="87" t="s">
        <v>133</v>
      </c>
      <c r="AD59" s="87"/>
      <c r="AE59" s="87"/>
      <c r="AF59" s="87"/>
      <c r="AG59" s="87"/>
      <c r="AH59" s="87"/>
      <c r="AV59" s="62"/>
      <c r="AW59" s="62"/>
      <c r="AX59" s="62"/>
      <c r="AY59" s="62"/>
    </row>
    <row r="60" spans="1:51" ht="29.25" customHeight="1">
      <c r="A60" s="90">
        <v>49</v>
      </c>
      <c r="B60" s="9"/>
      <c r="C60" s="12"/>
      <c r="D60" s="17"/>
      <c r="E60" s="1" t="str">
        <f t="shared" si="4"/>
        <v/>
      </c>
      <c r="F60" s="20" t="str">
        <f t="shared" si="4"/>
        <v/>
      </c>
      <c r="G60" s="12"/>
      <c r="H60" s="101">
        <f t="shared" si="1"/>
        <v>0</v>
      </c>
      <c r="I60" s="102" t="e">
        <f>IF($F$3=" "," ",VLOOKUP($F$3,Sheet2!$1:$1048576,3,0))</f>
        <v>#N/A</v>
      </c>
      <c r="J60" s="9"/>
      <c r="K60" s="2"/>
      <c r="L60" s="12"/>
      <c r="M60" s="58"/>
      <c r="N60" s="2"/>
      <c r="O60" s="41"/>
      <c r="P60" s="45"/>
      <c r="Q60" s="51"/>
      <c r="R60" s="52"/>
      <c r="S60" s="51"/>
      <c r="T60"/>
      <c r="U60"/>
      <c r="V60"/>
      <c r="W60"/>
      <c r="X60" s="87"/>
      <c r="Y60" s="87"/>
      <c r="Z60" s="87"/>
      <c r="AA60" s="87"/>
      <c r="AB60" s="87"/>
      <c r="AC60" s="87" t="s">
        <v>134</v>
      </c>
      <c r="AD60" s="87"/>
      <c r="AE60" s="87"/>
      <c r="AF60" s="87"/>
      <c r="AG60" s="87"/>
      <c r="AH60" s="87"/>
      <c r="AV60" s="62"/>
      <c r="AW60" s="62"/>
      <c r="AX60" s="62"/>
      <c r="AY60" s="62"/>
    </row>
    <row r="61" spans="1:51" ht="29.25" customHeight="1">
      <c r="A61" s="90">
        <v>50</v>
      </c>
      <c r="B61" s="9"/>
      <c r="C61" s="12"/>
      <c r="D61" s="17"/>
      <c r="E61" s="1" t="str">
        <f t="shared" si="4"/>
        <v/>
      </c>
      <c r="F61" s="20" t="str">
        <f t="shared" si="4"/>
        <v/>
      </c>
      <c r="G61" s="12"/>
      <c r="H61" s="101">
        <f t="shared" si="1"/>
        <v>0</v>
      </c>
      <c r="I61" s="102" t="e">
        <f>IF($F$3=" "," ",VLOOKUP($F$3,Sheet2!$1:$1048576,3,0))</f>
        <v>#N/A</v>
      </c>
      <c r="J61" s="9"/>
      <c r="K61" s="2"/>
      <c r="L61" s="12"/>
      <c r="M61" s="58"/>
      <c r="N61" s="2"/>
      <c r="O61" s="12"/>
      <c r="P61" s="9"/>
      <c r="Q61" s="51"/>
      <c r="R61" s="52"/>
      <c r="S61" s="51"/>
      <c r="T61"/>
      <c r="U61"/>
      <c r="V61"/>
      <c r="W61"/>
      <c r="X61" s="87"/>
      <c r="Y61" s="87"/>
      <c r="Z61" s="87"/>
      <c r="AA61" s="87"/>
      <c r="AB61" s="87"/>
      <c r="AC61" s="87" t="s">
        <v>135</v>
      </c>
      <c r="AD61" s="87"/>
      <c r="AE61" s="87"/>
      <c r="AF61" s="87"/>
      <c r="AG61" s="87"/>
      <c r="AH61" s="87"/>
      <c r="AV61" s="62"/>
      <c r="AW61" s="62"/>
      <c r="AX61" s="62"/>
      <c r="AY61" s="62"/>
    </row>
    <row r="62" spans="1:51" ht="29.25" customHeight="1">
      <c r="A62" s="96">
        <v>51</v>
      </c>
      <c r="B62" s="45"/>
      <c r="C62" s="41"/>
      <c r="D62" s="42"/>
      <c r="E62" s="43" t="str">
        <f t="shared" si="4"/>
        <v/>
      </c>
      <c r="F62" s="44" t="str">
        <f t="shared" si="4"/>
        <v/>
      </c>
      <c r="G62" s="41"/>
      <c r="H62" s="105">
        <f t="shared" si="1"/>
        <v>0</v>
      </c>
      <c r="I62" s="106" t="e">
        <f>IF($F$3=" "," ",VLOOKUP($F$3,Sheet2!$1:$1048576,3,0))</f>
        <v>#N/A</v>
      </c>
      <c r="J62" s="45"/>
      <c r="K62" s="46"/>
      <c r="L62" s="41"/>
      <c r="M62" s="60"/>
      <c r="N62" s="46"/>
      <c r="O62" s="41"/>
      <c r="P62" s="45"/>
      <c r="Q62" s="49"/>
      <c r="R62" s="50"/>
      <c r="S62" s="49"/>
      <c r="T62"/>
      <c r="U62"/>
      <c r="V62"/>
      <c r="W62"/>
      <c r="X62" s="87"/>
      <c r="Y62" s="87"/>
      <c r="Z62" s="87"/>
      <c r="AA62" s="87"/>
      <c r="AB62" s="87"/>
      <c r="AC62" s="87" t="s">
        <v>136</v>
      </c>
      <c r="AD62" s="87"/>
      <c r="AE62" s="87"/>
      <c r="AF62" s="87"/>
      <c r="AG62" s="87"/>
      <c r="AH62" s="87"/>
      <c r="AV62" s="62"/>
      <c r="AW62" s="62"/>
      <c r="AX62" s="62"/>
      <c r="AY62" s="62"/>
    </row>
    <row r="63" spans="1:51" ht="29.25" customHeight="1">
      <c r="A63" s="90">
        <v>52</v>
      </c>
      <c r="B63" s="9"/>
      <c r="C63" s="12"/>
      <c r="D63" s="17"/>
      <c r="E63" s="1" t="str">
        <f t="shared" si="4"/>
        <v/>
      </c>
      <c r="F63" s="20" t="str">
        <f t="shared" si="4"/>
        <v/>
      </c>
      <c r="G63" s="12"/>
      <c r="H63" s="101">
        <f t="shared" si="1"/>
        <v>0</v>
      </c>
      <c r="I63" s="102" t="e">
        <f>IF($F$3=" "," ",VLOOKUP($F$3,Sheet2!$1:$1048576,3,0))</f>
        <v>#N/A</v>
      </c>
      <c r="J63" s="9"/>
      <c r="K63" s="2"/>
      <c r="L63" s="12"/>
      <c r="M63" s="58"/>
      <c r="N63" s="2"/>
      <c r="O63" s="41"/>
      <c r="P63" s="45"/>
      <c r="Q63" s="51"/>
      <c r="R63" s="52"/>
      <c r="S63" s="51"/>
      <c r="T63"/>
      <c r="U63"/>
      <c r="V63"/>
      <c r="W63"/>
      <c r="X63" s="87"/>
      <c r="Y63" s="87"/>
      <c r="Z63" s="87"/>
      <c r="AA63" s="87"/>
      <c r="AB63" s="87"/>
      <c r="AC63" s="87" t="s">
        <v>137</v>
      </c>
      <c r="AD63" s="87"/>
      <c r="AE63" s="87"/>
      <c r="AF63" s="87"/>
      <c r="AG63" s="87"/>
      <c r="AH63" s="87"/>
      <c r="AV63" s="62"/>
      <c r="AW63" s="62"/>
      <c r="AX63" s="62"/>
      <c r="AY63" s="62"/>
    </row>
    <row r="64" spans="1:51" ht="29.25" customHeight="1">
      <c r="A64" s="90">
        <v>53</v>
      </c>
      <c r="B64" s="9"/>
      <c r="C64" s="12"/>
      <c r="D64" s="17"/>
      <c r="E64" s="1" t="str">
        <f t="shared" si="4"/>
        <v/>
      </c>
      <c r="F64" s="20" t="str">
        <f t="shared" si="4"/>
        <v/>
      </c>
      <c r="G64" s="12"/>
      <c r="H64" s="101">
        <f t="shared" si="1"/>
        <v>0</v>
      </c>
      <c r="I64" s="102" t="e">
        <f>IF($F$3=" "," ",VLOOKUP($F$3,Sheet2!$1:$1048576,3,0))</f>
        <v>#N/A</v>
      </c>
      <c r="J64" s="9"/>
      <c r="K64" s="2"/>
      <c r="L64" s="12"/>
      <c r="M64" s="58"/>
      <c r="N64" s="2"/>
      <c r="O64" s="41"/>
      <c r="P64" s="45"/>
      <c r="Q64" s="51"/>
      <c r="R64" s="52"/>
      <c r="S64" s="51"/>
      <c r="T64"/>
      <c r="U64"/>
      <c r="V64"/>
      <c r="W64"/>
      <c r="X64" s="87"/>
      <c r="Y64" s="87"/>
      <c r="Z64" s="87"/>
      <c r="AA64" s="87"/>
      <c r="AB64" s="87"/>
      <c r="AC64" s="87" t="s">
        <v>138</v>
      </c>
      <c r="AD64" s="87"/>
      <c r="AE64" s="87"/>
      <c r="AF64" s="87"/>
      <c r="AG64" s="87"/>
      <c r="AH64" s="87"/>
      <c r="AV64" s="62"/>
      <c r="AW64" s="62"/>
      <c r="AX64" s="62"/>
      <c r="AY64" s="62"/>
    </row>
    <row r="65" spans="1:51" ht="29.25" customHeight="1">
      <c r="A65" s="90">
        <v>54</v>
      </c>
      <c r="B65" s="9"/>
      <c r="C65" s="12"/>
      <c r="D65" s="17"/>
      <c r="E65" s="1" t="str">
        <f t="shared" si="4"/>
        <v/>
      </c>
      <c r="F65" s="20" t="str">
        <f t="shared" si="4"/>
        <v/>
      </c>
      <c r="G65" s="12"/>
      <c r="H65" s="101">
        <f t="shared" si="1"/>
        <v>0</v>
      </c>
      <c r="I65" s="102" t="e">
        <f>IF($F$3=" "," ",VLOOKUP($F$3,Sheet2!$1:$1048576,3,0))</f>
        <v>#N/A</v>
      </c>
      <c r="J65" s="9"/>
      <c r="K65" s="2"/>
      <c r="L65" s="12"/>
      <c r="M65" s="58"/>
      <c r="N65" s="2"/>
      <c r="O65" s="41"/>
      <c r="P65" s="45"/>
      <c r="Q65" s="51"/>
      <c r="R65" s="52"/>
      <c r="S65" s="51"/>
      <c r="T65"/>
      <c r="U65"/>
      <c r="V65"/>
      <c r="W65"/>
      <c r="X65" s="87"/>
      <c r="Y65" s="87"/>
      <c r="Z65" s="87"/>
      <c r="AA65" s="87"/>
      <c r="AB65" s="87"/>
      <c r="AC65" s="87" t="s">
        <v>139</v>
      </c>
      <c r="AD65" s="87"/>
      <c r="AE65" s="87"/>
      <c r="AF65" s="87"/>
      <c r="AG65" s="87"/>
      <c r="AH65" s="87"/>
      <c r="AV65" s="62"/>
      <c r="AW65" s="62"/>
      <c r="AX65" s="62"/>
      <c r="AY65" s="62"/>
    </row>
    <row r="66" spans="1:51" ht="29.25" customHeight="1">
      <c r="A66" s="90">
        <v>55</v>
      </c>
      <c r="B66" s="9"/>
      <c r="C66" s="12"/>
      <c r="D66" s="17"/>
      <c r="E66" s="1" t="str">
        <f t="shared" si="4"/>
        <v/>
      </c>
      <c r="F66" s="20" t="str">
        <f t="shared" si="4"/>
        <v/>
      </c>
      <c r="G66" s="12"/>
      <c r="H66" s="101">
        <f t="shared" si="1"/>
        <v>0</v>
      </c>
      <c r="I66" s="102" t="e">
        <f>IF($F$3=" "," ",VLOOKUP($F$3,Sheet2!$1:$1048576,3,0))</f>
        <v>#N/A</v>
      </c>
      <c r="J66" s="9"/>
      <c r="K66" s="2"/>
      <c r="L66" s="12"/>
      <c r="M66" s="58"/>
      <c r="N66" s="2"/>
      <c r="O66" s="41"/>
      <c r="P66" s="45"/>
      <c r="Q66" s="51"/>
      <c r="R66" s="52"/>
      <c r="S66" s="51"/>
      <c r="T66"/>
      <c r="U66"/>
      <c r="V66"/>
      <c r="W66"/>
      <c r="X66" s="87"/>
      <c r="Y66" s="87"/>
      <c r="Z66" s="87"/>
      <c r="AA66" s="87"/>
      <c r="AB66" s="87"/>
      <c r="AC66" s="87" t="s">
        <v>140</v>
      </c>
      <c r="AD66" s="87"/>
      <c r="AE66" s="87"/>
      <c r="AF66" s="87"/>
      <c r="AG66" s="87"/>
      <c r="AH66" s="87"/>
      <c r="AV66" s="62"/>
      <c r="AW66" s="62"/>
      <c r="AX66" s="62"/>
      <c r="AY66" s="62"/>
    </row>
    <row r="67" spans="1:51" ht="29.25" customHeight="1">
      <c r="A67" s="90">
        <v>56</v>
      </c>
      <c r="B67" s="9"/>
      <c r="C67" s="12"/>
      <c r="D67" s="17"/>
      <c r="E67" s="1" t="str">
        <f t="shared" si="4"/>
        <v/>
      </c>
      <c r="F67" s="20" t="str">
        <f t="shared" si="4"/>
        <v/>
      </c>
      <c r="G67" s="12"/>
      <c r="H67" s="101">
        <f t="shared" si="1"/>
        <v>0</v>
      </c>
      <c r="I67" s="102" t="e">
        <f>IF($F$3=" "," ",VLOOKUP($F$3,Sheet2!$1:$1048576,3,0))</f>
        <v>#N/A</v>
      </c>
      <c r="J67" s="9"/>
      <c r="K67" s="2"/>
      <c r="L67" s="12"/>
      <c r="M67" s="58"/>
      <c r="N67" s="2"/>
      <c r="O67" s="41"/>
      <c r="P67" s="45"/>
      <c r="Q67" s="51"/>
      <c r="R67" s="52"/>
      <c r="S67" s="51"/>
      <c r="T67"/>
      <c r="U67"/>
      <c r="V67"/>
      <c r="W67"/>
      <c r="X67" s="87"/>
      <c r="Y67" s="87"/>
      <c r="Z67" s="87"/>
      <c r="AA67" s="87"/>
      <c r="AB67" s="87"/>
      <c r="AC67" s="87" t="s">
        <v>141</v>
      </c>
      <c r="AD67" s="87"/>
      <c r="AE67" s="87"/>
      <c r="AF67" s="87"/>
      <c r="AG67" s="87"/>
      <c r="AH67" s="87"/>
      <c r="AV67" s="62"/>
      <c r="AW67" s="62"/>
      <c r="AX67" s="62"/>
      <c r="AY67" s="62"/>
    </row>
    <row r="68" spans="1:51" ht="29.25" customHeight="1">
      <c r="A68" s="90">
        <v>57</v>
      </c>
      <c r="B68" s="9"/>
      <c r="C68" s="12"/>
      <c r="D68" s="17"/>
      <c r="E68" s="1" t="str">
        <f t="shared" si="4"/>
        <v/>
      </c>
      <c r="F68" s="20" t="str">
        <f t="shared" si="4"/>
        <v/>
      </c>
      <c r="G68" s="12"/>
      <c r="H68" s="101">
        <f t="shared" si="1"/>
        <v>0</v>
      </c>
      <c r="I68" s="102" t="e">
        <f>IF($F$3=" "," ",VLOOKUP($F$3,Sheet2!$1:$1048576,3,0))</f>
        <v>#N/A</v>
      </c>
      <c r="J68" s="9"/>
      <c r="K68" s="2"/>
      <c r="L68" s="12"/>
      <c r="M68" s="58"/>
      <c r="N68" s="2"/>
      <c r="O68" s="41"/>
      <c r="P68" s="45"/>
      <c r="Q68" s="51"/>
      <c r="R68" s="52"/>
      <c r="S68" s="51"/>
      <c r="T68"/>
      <c r="U68"/>
      <c r="V68"/>
      <c r="W68"/>
      <c r="X68" s="87"/>
      <c r="Y68" s="87"/>
      <c r="Z68" s="87"/>
      <c r="AA68" s="87"/>
      <c r="AB68" s="87"/>
      <c r="AC68" s="87" t="s">
        <v>142</v>
      </c>
      <c r="AD68" s="87"/>
      <c r="AE68" s="87"/>
      <c r="AF68" s="87"/>
      <c r="AG68" s="87"/>
      <c r="AH68" s="87"/>
      <c r="AV68" s="62"/>
      <c r="AW68" s="62"/>
      <c r="AX68" s="62"/>
      <c r="AY68" s="62"/>
    </row>
    <row r="69" spans="1:51" ht="29.25" customHeight="1">
      <c r="A69" s="90">
        <v>58</v>
      </c>
      <c r="B69" s="9"/>
      <c r="C69" s="12"/>
      <c r="D69" s="17"/>
      <c r="E69" s="1" t="str">
        <f t="shared" si="4"/>
        <v/>
      </c>
      <c r="F69" s="20" t="str">
        <f t="shared" si="4"/>
        <v/>
      </c>
      <c r="G69" s="12"/>
      <c r="H69" s="101">
        <f t="shared" si="1"/>
        <v>0</v>
      </c>
      <c r="I69" s="102" t="e">
        <f>IF($F$3=" "," ",VLOOKUP($F$3,Sheet2!$1:$1048576,3,0))</f>
        <v>#N/A</v>
      </c>
      <c r="J69" s="9"/>
      <c r="K69" s="2"/>
      <c r="L69" s="12"/>
      <c r="M69" s="58"/>
      <c r="N69" s="2"/>
      <c r="O69" s="41"/>
      <c r="P69" s="45"/>
      <c r="Q69" s="51"/>
      <c r="R69" s="52"/>
      <c r="S69" s="51"/>
      <c r="T69"/>
      <c r="U69"/>
      <c r="V69"/>
      <c r="W69"/>
      <c r="X69" s="87"/>
      <c r="Y69" s="87"/>
      <c r="Z69" s="87"/>
      <c r="AA69" s="87"/>
      <c r="AB69" s="87"/>
      <c r="AC69" s="87" t="s">
        <v>143</v>
      </c>
      <c r="AD69" s="87"/>
      <c r="AE69" s="87"/>
      <c r="AF69" s="87"/>
      <c r="AG69" s="87"/>
      <c r="AH69" s="87"/>
      <c r="AV69" s="62"/>
      <c r="AW69" s="62"/>
      <c r="AX69" s="62"/>
      <c r="AY69" s="62"/>
    </row>
    <row r="70" spans="1:51" ht="29.25" customHeight="1">
      <c r="A70" s="90">
        <v>59</v>
      </c>
      <c r="B70" s="9"/>
      <c r="C70" s="12"/>
      <c r="D70" s="17"/>
      <c r="E70" s="1" t="str">
        <f t="shared" si="4"/>
        <v/>
      </c>
      <c r="F70" s="20" t="str">
        <f t="shared" si="4"/>
        <v/>
      </c>
      <c r="G70" s="12"/>
      <c r="H70" s="101">
        <f t="shared" si="1"/>
        <v>0</v>
      </c>
      <c r="I70" s="102" t="e">
        <f>IF($F$3=" "," ",VLOOKUP($F$3,Sheet2!$1:$1048576,3,0))</f>
        <v>#N/A</v>
      </c>
      <c r="J70" s="9"/>
      <c r="K70" s="2"/>
      <c r="L70" s="12"/>
      <c r="M70" s="58"/>
      <c r="N70" s="2"/>
      <c r="O70" s="41"/>
      <c r="P70" s="45"/>
      <c r="Q70" s="51"/>
      <c r="R70" s="52"/>
      <c r="S70" s="51"/>
      <c r="T70"/>
      <c r="U70"/>
      <c r="V70"/>
      <c r="W70"/>
      <c r="X70" s="87"/>
      <c r="Y70" s="87"/>
      <c r="Z70" s="87"/>
      <c r="AA70" s="87"/>
      <c r="AB70" s="87"/>
      <c r="AC70" s="87" t="s">
        <v>144</v>
      </c>
      <c r="AD70" s="87"/>
      <c r="AE70" s="87"/>
      <c r="AF70" s="87"/>
      <c r="AG70" s="87"/>
      <c r="AH70" s="87"/>
      <c r="AV70" s="62"/>
      <c r="AW70" s="62"/>
      <c r="AX70" s="62"/>
      <c r="AY70" s="62"/>
    </row>
    <row r="71" spans="1:51" ht="29.25" customHeight="1" thickBot="1">
      <c r="A71" s="95">
        <v>60</v>
      </c>
      <c r="B71" s="10"/>
      <c r="C71" s="13"/>
      <c r="D71" s="19"/>
      <c r="E71" s="8" t="str">
        <f t="shared" si="4"/>
        <v/>
      </c>
      <c r="F71" s="22" t="str">
        <f t="shared" si="4"/>
        <v/>
      </c>
      <c r="G71" s="13"/>
      <c r="H71" s="103">
        <f t="shared" si="1"/>
        <v>0</v>
      </c>
      <c r="I71" s="104" t="e">
        <f>IF($F$3=" "," ",VLOOKUP($F$3,Sheet2!$1:$1048576,3,0))</f>
        <v>#N/A</v>
      </c>
      <c r="J71" s="10"/>
      <c r="K71" s="11"/>
      <c r="L71" s="13"/>
      <c r="M71" s="59"/>
      <c r="N71" s="11"/>
      <c r="O71" s="13"/>
      <c r="P71" s="10"/>
      <c r="Q71" s="53"/>
      <c r="R71" s="54"/>
      <c r="S71" s="53"/>
      <c r="T71"/>
      <c r="U71"/>
      <c r="V71"/>
      <c r="W71"/>
      <c r="X71" s="87"/>
      <c r="Y71" s="87"/>
      <c r="Z71" s="87"/>
      <c r="AA71" s="87"/>
      <c r="AB71" s="87"/>
      <c r="AC71" s="87" t="s">
        <v>145</v>
      </c>
      <c r="AD71" s="87"/>
      <c r="AE71" s="87"/>
      <c r="AF71" s="87"/>
      <c r="AG71" s="87"/>
      <c r="AH71" s="87"/>
      <c r="AV71" s="62"/>
      <c r="AW71" s="62"/>
      <c r="AX71" s="62"/>
      <c r="AY71" s="62"/>
    </row>
    <row r="72" spans="1:51" ht="29.25" customHeight="1">
      <c r="A72" s="96">
        <v>61</v>
      </c>
      <c r="B72" s="45"/>
      <c r="C72" s="41"/>
      <c r="D72" s="42"/>
      <c r="E72" s="43" t="str">
        <f t="shared" si="4"/>
        <v/>
      </c>
      <c r="F72" s="44" t="str">
        <f t="shared" si="4"/>
        <v/>
      </c>
      <c r="G72" s="41"/>
      <c r="H72" s="105">
        <f t="shared" si="1"/>
        <v>0</v>
      </c>
      <c r="I72" s="106" t="e">
        <f>IF($F$3=" "," ",VLOOKUP($F$3,Sheet2!$1:$1048576,3,0))</f>
        <v>#N/A</v>
      </c>
      <c r="J72" s="45"/>
      <c r="K72" s="46"/>
      <c r="L72" s="41"/>
      <c r="M72" s="60"/>
      <c r="N72" s="46"/>
      <c r="O72" s="41"/>
      <c r="P72" s="45"/>
      <c r="Q72" s="49"/>
      <c r="R72" s="50"/>
      <c r="S72" s="49"/>
      <c r="T72"/>
      <c r="U72"/>
      <c r="V72"/>
      <c r="W72"/>
      <c r="X72" s="87"/>
      <c r="Y72" s="87"/>
      <c r="Z72" s="87"/>
      <c r="AA72" s="87"/>
      <c r="AB72" s="87"/>
      <c r="AC72" s="87" t="s">
        <v>146</v>
      </c>
      <c r="AD72" s="87"/>
      <c r="AE72" s="87"/>
      <c r="AF72" s="87"/>
      <c r="AG72" s="87"/>
      <c r="AH72" s="87"/>
      <c r="AV72" s="62"/>
      <c r="AW72" s="62"/>
      <c r="AX72" s="62"/>
      <c r="AY72" s="62"/>
    </row>
    <row r="73" spans="1:51" ht="29.25" customHeight="1">
      <c r="A73" s="90">
        <v>62</v>
      </c>
      <c r="B73" s="9"/>
      <c r="C73" s="12"/>
      <c r="D73" s="17"/>
      <c r="E73" s="1" t="str">
        <f t="shared" si="4"/>
        <v/>
      </c>
      <c r="F73" s="20" t="str">
        <f t="shared" si="4"/>
        <v/>
      </c>
      <c r="G73" s="12"/>
      <c r="H73" s="101">
        <f t="shared" si="1"/>
        <v>0</v>
      </c>
      <c r="I73" s="102" t="e">
        <f>IF($F$3=" "," ",VLOOKUP($F$3,Sheet2!$1:$1048576,3,0))</f>
        <v>#N/A</v>
      </c>
      <c r="J73" s="9"/>
      <c r="K73" s="2"/>
      <c r="L73" s="12"/>
      <c r="M73" s="58"/>
      <c r="N73" s="2"/>
      <c r="O73" s="41"/>
      <c r="P73" s="45"/>
      <c r="Q73" s="51"/>
      <c r="R73" s="52"/>
      <c r="S73" s="51"/>
      <c r="T73"/>
      <c r="U73"/>
      <c r="V73"/>
      <c r="W73"/>
      <c r="X73" s="87"/>
      <c r="Y73" s="87"/>
      <c r="Z73" s="87"/>
      <c r="AA73" s="87"/>
      <c r="AB73" s="87"/>
      <c r="AC73" s="87" t="s">
        <v>147</v>
      </c>
      <c r="AD73" s="87"/>
      <c r="AE73" s="87"/>
      <c r="AF73" s="87"/>
      <c r="AG73" s="87"/>
      <c r="AH73" s="87"/>
      <c r="AV73" s="62"/>
      <c r="AW73" s="62"/>
      <c r="AX73" s="62"/>
      <c r="AY73" s="62"/>
    </row>
    <row r="74" spans="1:51" ht="29.25" customHeight="1">
      <c r="A74" s="90">
        <v>63</v>
      </c>
      <c r="B74" s="9"/>
      <c r="C74" s="12"/>
      <c r="D74" s="17"/>
      <c r="E74" s="1" t="str">
        <f t="shared" si="4"/>
        <v/>
      </c>
      <c r="F74" s="20" t="str">
        <f t="shared" si="4"/>
        <v/>
      </c>
      <c r="G74" s="12"/>
      <c r="H74" s="101">
        <f t="shared" si="1"/>
        <v>0</v>
      </c>
      <c r="I74" s="102" t="e">
        <f>IF($F$3=" "," ",VLOOKUP($F$3,Sheet2!$1:$1048576,3,0))</f>
        <v>#N/A</v>
      </c>
      <c r="J74" s="9"/>
      <c r="K74" s="2"/>
      <c r="L74" s="12"/>
      <c r="M74" s="58"/>
      <c r="N74" s="2"/>
      <c r="O74" s="41"/>
      <c r="P74" s="45"/>
      <c r="Q74" s="51"/>
      <c r="R74" s="52"/>
      <c r="S74" s="51"/>
      <c r="T74"/>
      <c r="U74"/>
      <c r="V74"/>
      <c r="W74"/>
      <c r="X74" s="87"/>
      <c r="Y74" s="87"/>
      <c r="Z74" s="87"/>
      <c r="AA74" s="87"/>
      <c r="AB74" s="87"/>
      <c r="AC74" s="87" t="s">
        <v>148</v>
      </c>
      <c r="AD74" s="87"/>
      <c r="AE74" s="87"/>
      <c r="AF74" s="87"/>
      <c r="AG74" s="87"/>
      <c r="AH74" s="87"/>
      <c r="AV74" s="62"/>
      <c r="AW74" s="62"/>
      <c r="AX74" s="62"/>
      <c r="AY74" s="62"/>
    </row>
    <row r="75" spans="1:51" ht="29.25" customHeight="1">
      <c r="A75" s="90">
        <v>64</v>
      </c>
      <c r="B75" s="9"/>
      <c r="C75" s="12"/>
      <c r="D75" s="17"/>
      <c r="E75" s="1" t="str">
        <f t="shared" si="4"/>
        <v/>
      </c>
      <c r="F75" s="20" t="str">
        <f t="shared" si="4"/>
        <v/>
      </c>
      <c r="G75" s="12"/>
      <c r="H75" s="101">
        <f t="shared" si="1"/>
        <v>0</v>
      </c>
      <c r="I75" s="102" t="e">
        <f>IF($F$3=" "," ",VLOOKUP($F$3,Sheet2!$1:$1048576,3,0))</f>
        <v>#N/A</v>
      </c>
      <c r="J75" s="9"/>
      <c r="K75" s="2"/>
      <c r="L75" s="12"/>
      <c r="M75" s="58"/>
      <c r="N75" s="2"/>
      <c r="O75" s="41"/>
      <c r="P75" s="45"/>
      <c r="Q75" s="51"/>
      <c r="R75" s="52"/>
      <c r="S75" s="51"/>
      <c r="T75"/>
      <c r="U75"/>
      <c r="V75"/>
      <c r="W75"/>
      <c r="X75" s="87"/>
      <c r="Y75" s="87"/>
      <c r="Z75" s="87"/>
      <c r="AA75" s="87"/>
      <c r="AB75" s="87"/>
      <c r="AC75" s="87" t="s">
        <v>149</v>
      </c>
      <c r="AD75" s="87"/>
      <c r="AE75" s="87"/>
      <c r="AF75" s="87"/>
      <c r="AG75" s="87"/>
      <c r="AH75" s="87"/>
      <c r="AV75" s="62"/>
      <c r="AW75" s="62"/>
      <c r="AX75" s="62"/>
      <c r="AY75" s="62"/>
    </row>
    <row r="76" spans="1:51" ht="29.25" customHeight="1">
      <c r="A76" s="90">
        <v>65</v>
      </c>
      <c r="B76" s="9"/>
      <c r="C76" s="12"/>
      <c r="D76" s="17"/>
      <c r="E76" s="1" t="str">
        <f t="shared" si="4"/>
        <v/>
      </c>
      <c r="F76" s="20" t="str">
        <f t="shared" si="4"/>
        <v/>
      </c>
      <c r="G76" s="12"/>
      <c r="H76" s="101">
        <f t="shared" si="1"/>
        <v>0</v>
      </c>
      <c r="I76" s="102" t="e">
        <f>IF($F$3=" "," ",VLOOKUP($F$3,Sheet2!$1:$1048576,3,0))</f>
        <v>#N/A</v>
      </c>
      <c r="J76" s="9"/>
      <c r="K76" s="2"/>
      <c r="L76" s="12"/>
      <c r="M76" s="58"/>
      <c r="N76" s="2"/>
      <c r="O76" s="41"/>
      <c r="P76" s="45"/>
      <c r="Q76" s="51"/>
      <c r="R76" s="52"/>
      <c r="S76" s="51"/>
      <c r="T76"/>
      <c r="U76"/>
      <c r="V76"/>
      <c r="W76"/>
      <c r="X76" s="87"/>
      <c r="Y76" s="87"/>
      <c r="Z76" s="87"/>
      <c r="AA76" s="87"/>
      <c r="AB76" s="87"/>
      <c r="AC76" s="87" t="s">
        <v>150</v>
      </c>
      <c r="AD76" s="87"/>
      <c r="AE76" s="87"/>
      <c r="AF76" s="87"/>
      <c r="AG76" s="87"/>
      <c r="AH76" s="87"/>
      <c r="AV76" s="62"/>
      <c r="AW76" s="62"/>
      <c r="AX76" s="62"/>
      <c r="AY76" s="62"/>
    </row>
    <row r="77" spans="1:51" ht="29.25" customHeight="1">
      <c r="A77" s="90">
        <v>66</v>
      </c>
      <c r="B77" s="9"/>
      <c r="C77" s="12"/>
      <c r="D77" s="17"/>
      <c r="E77" s="1" t="str">
        <f t="shared" si="4"/>
        <v/>
      </c>
      <c r="F77" s="20" t="str">
        <f t="shared" si="4"/>
        <v/>
      </c>
      <c r="G77" s="12"/>
      <c r="H77" s="101">
        <f>IF($F$3=" "," ",$F$3)</f>
        <v>0</v>
      </c>
      <c r="I77" s="102" t="e">
        <f>IF($F$3=" "," ",VLOOKUP($F$3,Sheet2!$1:$1048576,3,0))</f>
        <v>#N/A</v>
      </c>
      <c r="J77" s="9"/>
      <c r="K77" s="2"/>
      <c r="L77" s="12"/>
      <c r="M77" s="58"/>
      <c r="N77" s="2"/>
      <c r="O77" s="41"/>
      <c r="P77" s="45"/>
      <c r="Q77" s="51"/>
      <c r="R77" s="52"/>
      <c r="S77" s="51"/>
      <c r="T77"/>
      <c r="U77"/>
      <c r="V77"/>
      <c r="W77"/>
      <c r="X77" s="87"/>
      <c r="Y77" s="87"/>
      <c r="Z77" s="87"/>
      <c r="AA77" s="87"/>
      <c r="AB77" s="87"/>
      <c r="AC77" s="87" t="s">
        <v>151</v>
      </c>
      <c r="AD77" s="87"/>
      <c r="AE77" s="87"/>
      <c r="AF77" s="87"/>
      <c r="AG77" s="87"/>
      <c r="AH77" s="87"/>
      <c r="AV77" s="62"/>
      <c r="AW77" s="62"/>
      <c r="AX77" s="62"/>
      <c r="AY77" s="62"/>
    </row>
    <row r="78" spans="1:51" ht="29.25" customHeight="1">
      <c r="A78" s="90">
        <v>67</v>
      </c>
      <c r="B78" s="9"/>
      <c r="C78" s="12"/>
      <c r="D78" s="17"/>
      <c r="E78" s="1" t="str">
        <f t="shared" si="4"/>
        <v/>
      </c>
      <c r="F78" s="20" t="str">
        <f t="shared" si="4"/>
        <v/>
      </c>
      <c r="G78" s="12"/>
      <c r="H78" s="101">
        <f>IF($F$3=" "," ",$F$3)</f>
        <v>0</v>
      </c>
      <c r="I78" s="102" t="e">
        <f>IF($F$3=" "," ",VLOOKUP($F$3,Sheet2!$1:$1048576,3,0))</f>
        <v>#N/A</v>
      </c>
      <c r="J78" s="9"/>
      <c r="K78" s="2"/>
      <c r="L78" s="12"/>
      <c r="M78" s="58"/>
      <c r="N78" s="2"/>
      <c r="O78" s="41"/>
      <c r="P78" s="45"/>
      <c r="Q78" s="51"/>
      <c r="R78" s="52"/>
      <c r="S78" s="51"/>
      <c r="T78"/>
      <c r="U78"/>
      <c r="V78"/>
      <c r="W78"/>
      <c r="X78" s="87"/>
      <c r="Y78" s="87"/>
      <c r="Z78" s="87"/>
      <c r="AA78" s="87"/>
      <c r="AB78" s="87"/>
      <c r="AC78" s="87" t="s">
        <v>152</v>
      </c>
      <c r="AD78" s="87"/>
      <c r="AE78" s="87"/>
      <c r="AF78" s="87"/>
      <c r="AG78" s="87"/>
      <c r="AH78" s="87"/>
      <c r="AV78" s="62"/>
      <c r="AW78" s="62"/>
      <c r="AX78" s="62"/>
      <c r="AY78" s="62"/>
    </row>
    <row r="79" spans="1:51" ht="29.25" customHeight="1">
      <c r="A79" s="90">
        <v>68</v>
      </c>
      <c r="B79" s="9"/>
      <c r="C79" s="12"/>
      <c r="D79" s="17"/>
      <c r="E79" s="1" t="str">
        <f t="shared" si="4"/>
        <v/>
      </c>
      <c r="F79" s="20" t="str">
        <f t="shared" si="4"/>
        <v/>
      </c>
      <c r="G79" s="12"/>
      <c r="H79" s="101">
        <f>IF($F$3=" "," ",$F$3)</f>
        <v>0</v>
      </c>
      <c r="I79" s="102" t="e">
        <f>IF($F$3=" "," ",VLOOKUP($F$3,Sheet2!$1:$1048576,3,0))</f>
        <v>#N/A</v>
      </c>
      <c r="J79" s="9"/>
      <c r="K79" s="2"/>
      <c r="L79" s="12"/>
      <c r="M79" s="58"/>
      <c r="N79" s="2"/>
      <c r="O79" s="41"/>
      <c r="P79" s="45"/>
      <c r="Q79" s="51"/>
      <c r="R79" s="52"/>
      <c r="S79" s="51"/>
      <c r="T79"/>
      <c r="U79"/>
      <c r="V79"/>
      <c r="W79"/>
      <c r="X79" s="87"/>
      <c r="Y79" s="87"/>
      <c r="Z79" s="87"/>
      <c r="AA79" s="87"/>
      <c r="AB79" s="87"/>
      <c r="AC79" s="87" t="s">
        <v>153</v>
      </c>
      <c r="AD79" s="87"/>
      <c r="AE79" s="87"/>
      <c r="AF79" s="87"/>
      <c r="AG79" s="87"/>
      <c r="AH79" s="87"/>
      <c r="AV79" s="62"/>
      <c r="AW79" s="62"/>
      <c r="AX79" s="62"/>
      <c r="AY79" s="62"/>
    </row>
    <row r="80" spans="1:51" ht="29.25" customHeight="1">
      <c r="A80" s="90">
        <v>69</v>
      </c>
      <c r="B80" s="9"/>
      <c r="C80" s="12"/>
      <c r="D80" s="17"/>
      <c r="E80" s="1" t="str">
        <f t="shared" si="4"/>
        <v/>
      </c>
      <c r="F80" s="20" t="str">
        <f t="shared" si="4"/>
        <v/>
      </c>
      <c r="G80" s="12"/>
      <c r="H80" s="101">
        <f>IF($F$3=" "," ",$F$3)</f>
        <v>0</v>
      </c>
      <c r="I80" s="102" t="e">
        <f>IF($F$3=" "," ",VLOOKUP($F$3,Sheet2!$1:$1048576,3,0))</f>
        <v>#N/A</v>
      </c>
      <c r="J80" s="9"/>
      <c r="K80" s="2"/>
      <c r="L80" s="12"/>
      <c r="M80" s="58"/>
      <c r="N80" s="2"/>
      <c r="O80" s="41"/>
      <c r="P80" s="45"/>
      <c r="Q80" s="51"/>
      <c r="R80" s="52"/>
      <c r="S80" s="51"/>
      <c r="T80"/>
      <c r="U80"/>
      <c r="V80"/>
      <c r="W80"/>
      <c r="X80" s="87"/>
      <c r="Y80" s="87"/>
      <c r="Z80" s="87"/>
      <c r="AA80" s="87"/>
      <c r="AB80" s="87"/>
      <c r="AC80" s="87" t="s">
        <v>154</v>
      </c>
      <c r="AD80" s="87"/>
      <c r="AE80" s="87"/>
      <c r="AF80" s="87"/>
      <c r="AG80" s="87"/>
      <c r="AH80" s="87"/>
      <c r="AV80" s="62"/>
      <c r="AW80" s="62"/>
      <c r="AX80" s="62"/>
      <c r="AY80" s="62"/>
    </row>
    <row r="81" spans="1:51" ht="29.25" customHeight="1" thickBot="1">
      <c r="A81" s="95">
        <v>70</v>
      </c>
      <c r="B81" s="10"/>
      <c r="C81" s="13"/>
      <c r="D81" s="19"/>
      <c r="E81" s="8" t="str">
        <f t="shared" si="4"/>
        <v/>
      </c>
      <c r="F81" s="22" t="str">
        <f t="shared" si="4"/>
        <v/>
      </c>
      <c r="G81" s="13"/>
      <c r="H81" s="103">
        <f>IF($F$3=" "," ",$F$3)</f>
        <v>0</v>
      </c>
      <c r="I81" s="104" t="e">
        <f>IF($F$3=" "," ",VLOOKUP($F$3,Sheet2!$1:$1048576,3,0))</f>
        <v>#N/A</v>
      </c>
      <c r="J81" s="10"/>
      <c r="K81" s="11"/>
      <c r="L81" s="13"/>
      <c r="M81" s="59"/>
      <c r="N81" s="11"/>
      <c r="O81" s="13"/>
      <c r="P81" s="10"/>
      <c r="Q81" s="53"/>
      <c r="R81" s="54"/>
      <c r="S81" s="53"/>
      <c r="T81"/>
      <c r="U81"/>
      <c r="V81"/>
      <c r="W81"/>
      <c r="X81" s="87"/>
      <c r="Y81" s="87"/>
      <c r="Z81" s="87"/>
      <c r="AA81" s="87"/>
      <c r="AB81" s="87"/>
      <c r="AC81" s="87" t="s">
        <v>155</v>
      </c>
      <c r="AD81" s="87"/>
      <c r="AE81" s="87"/>
      <c r="AF81" s="87"/>
      <c r="AG81" s="87"/>
      <c r="AH81" s="87"/>
      <c r="AV81" s="62"/>
      <c r="AW81" s="62"/>
      <c r="AX81" s="62"/>
      <c r="AY81" s="62"/>
    </row>
    <row r="82" spans="1:51">
      <c r="A82"/>
      <c r="B82" s="97">
        <f>COUNTA(B12:B81)</f>
        <v>0</v>
      </c>
      <c r="C82"/>
      <c r="D82"/>
      <c r="E82"/>
      <c r="F82"/>
      <c r="G82"/>
      <c r="H82"/>
      <c r="I82"/>
      <c r="J82" s="97">
        <f>COUNTA(J12:J81)</f>
        <v>0</v>
      </c>
      <c r="K82"/>
      <c r="L82"/>
      <c r="M82" s="97">
        <f>COUNTA(M12:M81)</f>
        <v>0</v>
      </c>
      <c r="N82" s="98"/>
      <c r="O82" s="98"/>
      <c r="P82" s="97">
        <f>COUNTA(P12:P81)</f>
        <v>0</v>
      </c>
      <c r="Q82" s="97">
        <f>COUNTA(Q12:Q81)</f>
        <v>0</v>
      </c>
      <c r="R82" s="97">
        <f>COUNTA(R12:R81)</f>
        <v>0</v>
      </c>
      <c r="S82" s="97">
        <f>COUNTA(S12:S81)</f>
        <v>0</v>
      </c>
      <c r="T82"/>
      <c r="U82">
        <f>SUM(J82:S82)</f>
        <v>0</v>
      </c>
      <c r="V82"/>
      <c r="W82"/>
      <c r="X82"/>
      <c r="Y82"/>
      <c r="Z82"/>
      <c r="AA82"/>
      <c r="AB82"/>
      <c r="AC82" s="320"/>
      <c r="AV82" s="62"/>
      <c r="AW82" s="62"/>
      <c r="AX82" s="62"/>
      <c r="AY82" s="62"/>
    </row>
    <row r="83" spans="1:5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E83" s="320"/>
      <c r="AW83" s="62"/>
      <c r="AX83" s="62"/>
      <c r="AY83" s="62"/>
    </row>
    <row r="84" spans="1:5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H84" s="320"/>
    </row>
    <row r="85" spans="1:5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H85" s="320"/>
    </row>
    <row r="86" spans="1:5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H86" s="320"/>
    </row>
    <row r="87" spans="1:5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H87" s="320"/>
    </row>
    <row r="88" spans="1:5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H88" s="320"/>
    </row>
    <row r="89" spans="1:5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H89" s="320"/>
    </row>
    <row r="90" spans="1:5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H90" s="320"/>
    </row>
    <row r="91" spans="1:5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H91" s="320"/>
    </row>
    <row r="92" spans="1:5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H92" s="320"/>
    </row>
    <row r="93" spans="1:5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H93" s="320"/>
    </row>
    <row r="94" spans="1:5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H94" s="320"/>
    </row>
    <row r="95" spans="1:5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H95" s="320"/>
    </row>
    <row r="96" spans="1:5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H96" s="320"/>
    </row>
    <row r="97" spans="1:34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H97" s="320"/>
    </row>
    <row r="98" spans="1:34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H98" s="320"/>
    </row>
    <row r="99" spans="1:34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H99" s="320"/>
    </row>
    <row r="100" spans="1:3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H100" s="320"/>
    </row>
    <row r="101" spans="1:3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H101" s="320"/>
    </row>
    <row r="102" spans="1:3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H102" s="320"/>
    </row>
    <row r="103" spans="1:3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H103" s="320"/>
    </row>
    <row r="104" spans="1:3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H104" s="320"/>
    </row>
    <row r="105" spans="1:3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H105" s="320"/>
    </row>
    <row r="106" spans="1:3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H106" s="320"/>
    </row>
    <row r="107" spans="1:3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H107" s="320"/>
    </row>
    <row r="108" spans="1:3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H108" s="320"/>
    </row>
    <row r="109" spans="1:3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H109" s="320"/>
    </row>
    <row r="110" spans="1:34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H110" s="320"/>
    </row>
    <row r="111" spans="1:34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H111" s="320"/>
    </row>
    <row r="112" spans="1:34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H112" s="320"/>
    </row>
    <row r="113" spans="1:34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H113" s="320"/>
    </row>
    <row r="114" spans="1:34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H114" s="320"/>
    </row>
    <row r="115" spans="1:34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H115" s="320"/>
    </row>
    <row r="116" spans="1:34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H116" s="320"/>
    </row>
    <row r="117" spans="1:34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H117" s="320"/>
    </row>
    <row r="118" spans="1:34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H118" s="320"/>
    </row>
    <row r="119" spans="1:34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H119" s="320"/>
    </row>
    <row r="120" spans="1:34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H120" s="320"/>
    </row>
    <row r="121" spans="1:34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H121" s="320"/>
    </row>
    <row r="122" spans="1:34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H122" s="320"/>
    </row>
    <row r="123" spans="1:34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H123" s="320"/>
    </row>
    <row r="124" spans="1:34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H124" s="320"/>
    </row>
    <row r="125" spans="1:34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H125" s="320"/>
    </row>
    <row r="126" spans="1:34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H126" s="320"/>
    </row>
    <row r="127" spans="1:34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H127" s="320"/>
    </row>
    <row r="128" spans="1:34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H128" s="320"/>
    </row>
    <row r="129" spans="1:34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H129" s="320"/>
    </row>
    <row r="130" spans="1:34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H130" s="320"/>
    </row>
    <row r="131" spans="1:34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H131" s="320"/>
    </row>
    <row r="132" spans="1:34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H132" s="320"/>
    </row>
    <row r="133" spans="1:34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H133" s="320"/>
    </row>
    <row r="134" spans="1:34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H134" s="320"/>
    </row>
    <row r="135" spans="1:34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H135" s="320"/>
    </row>
    <row r="136" spans="1:34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H136" s="320"/>
    </row>
    <row r="137" spans="1:34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H137" s="320"/>
    </row>
    <row r="138" spans="1:34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H138" s="320"/>
    </row>
    <row r="139" spans="1:34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H139" s="320"/>
    </row>
    <row r="140" spans="1:34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H140" s="320"/>
    </row>
    <row r="141" spans="1:34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H141" s="320"/>
    </row>
    <row r="142" spans="1:34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H142" s="320"/>
    </row>
    <row r="143" spans="1:34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H143" s="320"/>
    </row>
    <row r="144" spans="1:34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H144" s="320"/>
    </row>
    <row r="145" spans="1:36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H145" s="320"/>
    </row>
    <row r="146" spans="1:36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H146" s="320"/>
    </row>
    <row r="147" spans="1:36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H147" s="320"/>
    </row>
    <row r="148" spans="1:36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H148" s="320"/>
    </row>
    <row r="149" spans="1:36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H149" s="320"/>
    </row>
    <row r="150" spans="1:36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H150" s="320"/>
    </row>
    <row r="151" spans="1:36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H151" s="320"/>
    </row>
    <row r="152" spans="1:36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H152" s="320"/>
    </row>
    <row r="153" spans="1:36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H153" s="320"/>
    </row>
    <row r="154" spans="1:36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H154" s="320"/>
    </row>
    <row r="155" spans="1:36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H155" s="320"/>
    </row>
    <row r="156" spans="1:36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H156" s="320"/>
    </row>
    <row r="157" spans="1:36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H157" s="320"/>
    </row>
    <row r="158" spans="1:36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J158" s="320"/>
    </row>
    <row r="159" spans="1:36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J159" s="320"/>
    </row>
    <row r="160" spans="1:36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J160" s="320"/>
    </row>
    <row r="161" spans="1:36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J161" s="320"/>
    </row>
    <row r="162" spans="1:36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J162" s="320"/>
    </row>
    <row r="163" spans="1:36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J163" s="320"/>
    </row>
    <row r="164" spans="1:36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J164" s="320"/>
    </row>
    <row r="165" spans="1:36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J165" s="320"/>
    </row>
    <row r="166" spans="1:36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J166" s="320"/>
    </row>
    <row r="167" spans="1:36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J167" s="320"/>
    </row>
    <row r="168" spans="1:36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J168" s="320"/>
    </row>
    <row r="169" spans="1:36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J169" s="320"/>
    </row>
    <row r="170" spans="1:36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J170" s="320"/>
    </row>
    <row r="171" spans="1:36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J171" s="320"/>
    </row>
    <row r="172" spans="1:36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J172" s="320"/>
    </row>
    <row r="173" spans="1:36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J173" s="320"/>
    </row>
    <row r="174" spans="1:36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J174" s="320"/>
    </row>
    <row r="175" spans="1:36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J175" s="320"/>
    </row>
    <row r="176" spans="1:36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J176" s="320"/>
    </row>
    <row r="177" spans="1:36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J177" s="320"/>
    </row>
    <row r="178" spans="1:36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J178" s="320"/>
    </row>
    <row r="179" spans="1:36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J179" s="320"/>
    </row>
    <row r="180" spans="1:36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J180" s="320"/>
    </row>
    <row r="181" spans="1:36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J181" s="320"/>
    </row>
    <row r="182" spans="1:36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J182" s="320"/>
    </row>
    <row r="183" spans="1:36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J183" s="320"/>
    </row>
    <row r="184" spans="1:36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J184" s="320"/>
    </row>
    <row r="185" spans="1:36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J185" s="320"/>
    </row>
    <row r="186" spans="1:36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J186" s="320"/>
    </row>
    <row r="187" spans="1:36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J187" s="320"/>
    </row>
    <row r="188" spans="1:36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J188" s="320"/>
    </row>
    <row r="189" spans="1:36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J189" s="320"/>
    </row>
    <row r="190" spans="1:36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J190" s="320"/>
    </row>
    <row r="191" spans="1:36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J191" s="320"/>
    </row>
    <row r="192" spans="1:36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J192" s="320"/>
    </row>
    <row r="193" spans="1:36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J193" s="320"/>
    </row>
    <row r="194" spans="1:36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J194" s="320"/>
    </row>
    <row r="195" spans="1:36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J195" s="320"/>
    </row>
    <row r="196" spans="1:36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J196" s="320"/>
    </row>
    <row r="197" spans="1:36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J197" s="320"/>
    </row>
    <row r="198" spans="1:36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J198" s="320"/>
    </row>
    <row r="199" spans="1:36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J199" s="320"/>
    </row>
    <row r="200" spans="1:36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J200" s="320"/>
    </row>
    <row r="201" spans="1:36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J201" s="320"/>
    </row>
    <row r="202" spans="1:36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J202" s="320"/>
    </row>
    <row r="203" spans="1:36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J203" s="320"/>
    </row>
    <row r="204" spans="1:36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J204" s="320"/>
    </row>
    <row r="205" spans="1:36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J205" s="320"/>
    </row>
    <row r="206" spans="1:36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J206" s="320"/>
    </row>
    <row r="207" spans="1:36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J207" s="320"/>
    </row>
    <row r="208" spans="1:36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J208" s="320"/>
    </row>
    <row r="209" spans="1:36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J209" s="320"/>
    </row>
    <row r="210" spans="1:36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J210" s="320"/>
    </row>
    <row r="211" spans="1:36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J211" s="320"/>
    </row>
    <row r="212" spans="1:36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J212" s="320"/>
    </row>
    <row r="213" spans="1:36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J213" s="320"/>
    </row>
    <row r="214" spans="1:36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J214" s="320"/>
    </row>
    <row r="215" spans="1:36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J215" s="320"/>
    </row>
    <row r="216" spans="1:36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J216" s="320"/>
    </row>
    <row r="217" spans="1:36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J217" s="320"/>
    </row>
    <row r="218" spans="1:36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J218" s="320"/>
    </row>
    <row r="219" spans="1:36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J219" s="320"/>
    </row>
    <row r="220" spans="1:36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J220" s="320"/>
    </row>
    <row r="221" spans="1:36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J221" s="320"/>
    </row>
    <row r="222" spans="1:36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J222" s="320"/>
    </row>
    <row r="223" spans="1:36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J223" s="320"/>
    </row>
    <row r="224" spans="1:36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J224" s="320"/>
    </row>
    <row r="225" spans="1:36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J225" s="320"/>
    </row>
    <row r="226" spans="1:36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J226" s="320"/>
    </row>
    <row r="227" spans="1:36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J227" s="320"/>
    </row>
    <row r="228" spans="1:36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J228" s="320"/>
    </row>
    <row r="229" spans="1:36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J229" s="320"/>
    </row>
    <row r="230" spans="1:36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J230" s="320"/>
    </row>
    <row r="231" spans="1:36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J231" s="320"/>
    </row>
    <row r="232" spans="1:36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J232" s="320"/>
    </row>
    <row r="233" spans="1:36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J233" s="320"/>
    </row>
    <row r="234" spans="1:36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J234" s="320"/>
    </row>
    <row r="235" spans="1:36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J235" s="320"/>
    </row>
    <row r="236" spans="1:36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J236" s="320"/>
    </row>
    <row r="237" spans="1:36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J237" s="320"/>
    </row>
    <row r="238" spans="1:36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J238" s="320"/>
    </row>
    <row r="239" spans="1:36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J239" s="320"/>
    </row>
    <row r="240" spans="1:36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J240" s="320"/>
    </row>
    <row r="241" spans="1:36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J241" s="320"/>
    </row>
    <row r="242" spans="1:36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J242" s="320"/>
    </row>
    <row r="243" spans="1:36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J243" s="320"/>
    </row>
    <row r="244" spans="1:36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J244" s="320"/>
    </row>
    <row r="245" spans="1:36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J245" s="320"/>
    </row>
    <row r="246" spans="1:36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J246" s="320"/>
    </row>
    <row r="247" spans="1:36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J247" s="320"/>
    </row>
    <row r="248" spans="1:36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J248" s="320"/>
    </row>
    <row r="249" spans="1:36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J249" s="320"/>
    </row>
    <row r="250" spans="1:36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J250" s="320"/>
    </row>
    <row r="251" spans="1:36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J251" s="320"/>
    </row>
    <row r="252" spans="1:36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J252" s="320"/>
    </row>
    <row r="253" spans="1:36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J253" s="320"/>
    </row>
    <row r="254" spans="1:36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J254" s="320"/>
    </row>
    <row r="255" spans="1:36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J255" s="320"/>
    </row>
    <row r="256" spans="1:36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J256" s="320"/>
    </row>
    <row r="257" spans="1:36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J257" s="320"/>
    </row>
    <row r="258" spans="1:36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J258" s="320"/>
    </row>
    <row r="259" spans="1:36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J259" s="320"/>
    </row>
    <row r="260" spans="1:36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J260" s="320"/>
    </row>
    <row r="261" spans="1:36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J261" s="320"/>
    </row>
    <row r="262" spans="1:36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J262" s="320"/>
    </row>
    <row r="263" spans="1:36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J263" s="320"/>
    </row>
    <row r="264" spans="1:36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J264" s="320"/>
    </row>
    <row r="265" spans="1:36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J265" s="320"/>
    </row>
  </sheetData>
  <sheetProtection password="DD1F" sheet="1"/>
  <mergeCells count="20">
    <mergeCell ref="A1:W1"/>
    <mergeCell ref="B3:E3"/>
    <mergeCell ref="F3:K3"/>
    <mergeCell ref="B4:E4"/>
    <mergeCell ref="F4:K4"/>
    <mergeCell ref="L4:N4"/>
    <mergeCell ref="O4:W4"/>
    <mergeCell ref="B9:O10"/>
    <mergeCell ref="U12:V12"/>
    <mergeCell ref="G5:J5"/>
    <mergeCell ref="O5:P5"/>
    <mergeCell ref="N7:O7"/>
    <mergeCell ref="R9:S10"/>
    <mergeCell ref="Q5:U5"/>
    <mergeCell ref="K5:N5"/>
    <mergeCell ref="G6:J6"/>
    <mergeCell ref="B7:L7"/>
    <mergeCell ref="Q7:R7"/>
    <mergeCell ref="B5:C5"/>
    <mergeCell ref="D5:F5"/>
  </mergeCells>
  <phoneticPr fontId="18"/>
  <conditionalFormatting sqref="V26:V44">
    <cfRule type="cellIs" dxfId="21" priority="1" stopIfTrue="1" operator="greaterThan">
      <formula>2</formula>
    </cfRule>
    <cfRule type="cellIs" dxfId="20" priority="2" stopIfTrue="1" operator="greaterThan">
      <formula>4</formula>
    </cfRule>
    <cfRule type="cellIs" dxfId="19" priority="3" stopIfTrue="1" operator="greaterThan">
      <formula>3</formula>
    </cfRule>
  </conditionalFormatting>
  <dataValidations count="12">
    <dataValidation allowBlank="1" showInputMessage="1" showErrorMessage="1" prompt="最高記録がある場合は，公認記録を記入してください。_x000a_例)44秒57→4457" sqref="P10" xr:uid="{00000000-0002-0000-0000-000000000000}"/>
    <dataValidation allowBlank="1" showInputMessage="1" showErrorMessage="1" prompt="最高記録がある場合は，公認記録を記入してください。_x000a_例)3分28秒78→32878" sqref="Q10" xr:uid="{00000000-0002-0000-0000-000001000000}"/>
    <dataValidation allowBlank="1" showInputMessage="1" showErrorMessage="1" prompt="最高記録がある場合は，大会名(記録が公認された大会)を記入してください。" sqref="L12:L81 O12:O81" xr:uid="{00000000-0002-0000-0000-000002000000}"/>
    <dataValidation allowBlank="1" showInputMessage="1" showErrorMessage="1" prompt="最高記録(公認記録)は記入例を参考にして記入してください。" sqref="K12:K81 N12:N81" xr:uid="{00000000-0002-0000-0000-000003000000}"/>
    <dataValidation allowBlank="1" showInputMessage="1" showErrorMessage="1" prompt="ﾌﾘｶﾞﾅは自動で入力されますが，間違っている場合は直接入力して下さい(半角ｶﾀｶﾅで)。" sqref="E12:F81" xr:uid="{00000000-0002-0000-0000-000004000000}"/>
    <dataValidation allowBlank="1" showInputMessage="1" showErrorMessage="1" prompt="氏名は，名字と名前を別々に入力して下さい。" sqref="C12:D81" xr:uid="{00000000-0002-0000-0000-000005000000}"/>
    <dataValidation allowBlank="1" showInputMessage="1" showErrorMessage="1" promptTitle="注意!!!" prompt="ゼッケンナンバーは，JAAFに登録した後に割り振られたナンバーを必ず記入して下さい。" sqref="B12:B81" xr:uid="{00000000-0002-0000-0000-000006000000}"/>
    <dataValidation type="list" allowBlank="1" showInputMessage="1" showErrorMessage="1" prompt="学校名をプルダウンメニューより選択してください。_x000a_プルダウンメニューにない場合は，下の欄に直接入力してください。" sqref="F3:K3" xr:uid="{00000000-0002-0000-0000-000007000000}">
      <formula1>$AC$12:$AC$81</formula1>
    </dataValidation>
    <dataValidation type="list" allowBlank="1" showErrorMessage="1" prompt="ﾌﾘｶﾞﾅは自動で入力されますが，間違っている場合は直接入力して下さい。" sqref="G12:G81" xr:uid="{00000000-0002-0000-0000-000008000000}">
      <formula1>$AB$12:$AB$14</formula1>
    </dataValidation>
    <dataValidation type="list" allowBlank="1" showInputMessage="1" showErrorMessage="1" sqref="P12:P81" xr:uid="{00000000-0002-0000-0000-000009000000}">
      <formula1>$X$12</formula1>
    </dataValidation>
    <dataValidation type="list" allowBlank="1" showInputMessage="1" showErrorMessage="1" sqref="Q12:Q81" xr:uid="{00000000-0002-0000-0000-00000A000000}">
      <formula1>$X$13</formula1>
    </dataValidation>
    <dataValidation type="list" allowBlank="1" showInputMessage="1" showErrorMessage="1" prompt="プルダウンメニューより種目を選択してください。" sqref="J12:J81 M12:M81 R12:S81" xr:uid="{00000000-0002-0000-0000-00000B000000}">
      <formula1>$AE$15:$AE$40</formula1>
    </dataValidation>
  </dataValidations>
  <pageMargins left="0.51181102362204722" right="0.51181102362204722" top="0.35433070866141736" bottom="0.35433070866141736" header="0.31496062992125984" footer="0.31496062992125984"/>
  <pageSetup paperSize="9" scale="35" orientation="landscape" horizontalDpi="4294967292" verticalDpi="4294967292" r:id="rId1"/>
  <headerFooter>
    <oddHeader>&amp;RNO.&amp;P</oddHeader>
  </headerFooter>
  <rowBreaks count="2" manualBreakCount="2">
    <brk id="46" max="23" man="1"/>
    <brk id="61" max="23" man="1"/>
  </rowBreaks>
  <colBreaks count="2" manualBreakCount="2">
    <brk id="24" max="90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AY265"/>
  <sheetViews>
    <sheetView tabSelected="1" view="pageBreakPreview" topLeftCell="A2" zoomScale="50" zoomScaleNormal="58" zoomScaleSheetLayoutView="50" workbookViewId="0">
      <selection activeCell="Q7" sqref="Q7:R7"/>
    </sheetView>
  </sheetViews>
  <sheetFormatPr defaultColWidth="12.875" defaultRowHeight="14.25"/>
  <cols>
    <col min="1" max="1" width="4.625" style="62" bestFit="1" customWidth="1"/>
    <col min="2" max="2" width="9.875" style="62" customWidth="1"/>
    <col min="3" max="6" width="16.125" style="62" customWidth="1"/>
    <col min="7" max="7" width="5.875" style="62" customWidth="1"/>
    <col min="8" max="9" width="14.875" style="62" hidden="1" customWidth="1"/>
    <col min="10" max="11" width="14.125" style="62" customWidth="1"/>
    <col min="12" max="12" width="24.25" style="62" customWidth="1"/>
    <col min="13" max="14" width="14.125" style="62" customWidth="1"/>
    <col min="15" max="15" width="24.375" style="62" customWidth="1"/>
    <col min="16" max="17" width="10" style="62" bestFit="1" customWidth="1"/>
    <col min="18" max="19" width="14.25" style="62" customWidth="1"/>
    <col min="20" max="20" width="3.875" style="62" customWidth="1"/>
    <col min="21" max="21" width="11.625" style="62" customWidth="1"/>
    <col min="22" max="23" width="10.75" style="62" bestFit="1" customWidth="1"/>
    <col min="24" max="24" width="3.75" style="139" customWidth="1"/>
    <col min="25" max="25" width="11.5" style="139" bestFit="1" customWidth="1"/>
    <col min="26" max="26" width="11.625" style="147" bestFit="1" customWidth="1"/>
    <col min="27" max="27" width="12.125" style="133" bestFit="1" customWidth="1"/>
    <col min="28" max="28" width="10.375" style="87" customWidth="1"/>
    <col min="29" max="29" width="11.625" style="87" bestFit="1" customWidth="1"/>
    <col min="30" max="30" width="7.625" style="87" bestFit="1" customWidth="1"/>
    <col min="31" max="31" width="11.5" style="87" bestFit="1" customWidth="1"/>
    <col min="32" max="32" width="7.5" style="133" bestFit="1" customWidth="1"/>
    <col min="33" max="33" width="12.875" style="145"/>
    <col min="34" max="34" width="12.875" style="133"/>
    <col min="35" max="35" width="7.25" style="133" bestFit="1" customWidth="1"/>
    <col min="36" max="36" width="19.125" style="133" bestFit="1" customWidth="1"/>
    <col min="37" max="37" width="10" style="133" customWidth="1"/>
    <col min="38" max="39" width="10" customWidth="1"/>
    <col min="52" max="16384" width="12.875" style="62"/>
  </cols>
  <sheetData>
    <row r="1" spans="1:51" ht="32.25">
      <c r="A1" s="348" t="s">
        <v>0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132"/>
      <c r="Y1" s="132"/>
      <c r="Z1" s="144"/>
      <c r="AA1" s="132"/>
      <c r="AB1" s="148"/>
      <c r="AC1" s="148"/>
      <c r="AD1" s="148"/>
    </row>
    <row r="2" spans="1:51" ht="9.75" customHeight="1">
      <c r="A2"/>
      <c r="B2" s="63"/>
      <c r="C2" s="63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 s="133"/>
      <c r="Y2" s="133"/>
      <c r="Z2" s="145"/>
    </row>
    <row r="3" spans="1:51" ht="30" customHeight="1">
      <c r="A3"/>
      <c r="B3" s="369" t="s">
        <v>1</v>
      </c>
      <c r="C3" s="370"/>
      <c r="D3" s="370"/>
      <c r="E3" s="370"/>
      <c r="F3" s="366"/>
      <c r="G3" s="367"/>
      <c r="H3" s="367"/>
      <c r="I3" s="367"/>
      <c r="J3" s="367"/>
      <c r="K3" s="36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133"/>
      <c r="Y3" s="133"/>
      <c r="Z3" s="145"/>
    </row>
    <row r="4" spans="1:51" ht="30" customHeight="1">
      <c r="A4"/>
      <c r="B4" s="371" t="s">
        <v>2</v>
      </c>
      <c r="C4" s="372"/>
      <c r="D4" s="372"/>
      <c r="E4" s="372"/>
      <c r="F4" s="391"/>
      <c r="G4" s="392"/>
      <c r="H4" s="392"/>
      <c r="I4" s="392"/>
      <c r="J4" s="392"/>
      <c r="K4" s="393"/>
      <c r="L4" s="371" t="s">
        <v>3</v>
      </c>
      <c r="M4" s="372"/>
      <c r="N4" s="373"/>
      <c r="O4" s="388"/>
      <c r="P4" s="389"/>
      <c r="Q4" s="389"/>
      <c r="R4" s="389"/>
      <c r="S4" s="389"/>
      <c r="T4" s="389"/>
      <c r="U4" s="389"/>
      <c r="V4" s="389"/>
      <c r="W4" s="390"/>
      <c r="X4" s="134"/>
      <c r="Y4" s="133"/>
      <c r="Z4" s="145"/>
    </row>
    <row r="5" spans="1:51" ht="30" customHeight="1">
      <c r="A5"/>
      <c r="B5" s="363" t="s">
        <v>4</v>
      </c>
      <c r="C5" s="364"/>
      <c r="D5" s="365"/>
      <c r="E5" s="365"/>
      <c r="F5" s="365"/>
      <c r="G5" s="375" t="s">
        <v>5</v>
      </c>
      <c r="H5" s="376"/>
      <c r="I5" s="376"/>
      <c r="J5" s="377"/>
      <c r="K5" s="384"/>
      <c r="L5" s="385"/>
      <c r="M5" s="385"/>
      <c r="N5" s="385"/>
      <c r="O5" s="386" t="s">
        <v>156</v>
      </c>
      <c r="P5" s="387"/>
      <c r="Q5" s="381"/>
      <c r="R5" s="382"/>
      <c r="S5" s="382"/>
      <c r="T5" s="382"/>
      <c r="U5" s="383"/>
      <c r="V5" s="229" t="s">
        <v>7</v>
      </c>
      <c r="W5" s="230">
        <f>COUNT(B12:B81)</f>
        <v>0</v>
      </c>
      <c r="X5" s="135"/>
      <c r="Y5" s="133"/>
      <c r="Z5" s="145"/>
    </row>
    <row r="6" spans="1:51" ht="27" customHeight="1">
      <c r="A6"/>
      <c r="B6" s="231" t="s">
        <v>157</v>
      </c>
      <c r="C6" s="319"/>
      <c r="D6" s="232" t="s">
        <v>9</v>
      </c>
      <c r="E6" s="319"/>
      <c r="F6" s="232" t="s">
        <v>10</v>
      </c>
      <c r="G6" s="378"/>
      <c r="H6" s="378"/>
      <c r="I6" s="378"/>
      <c r="J6" s="378"/>
      <c r="K6" s="233" t="s">
        <v>11</v>
      </c>
      <c r="L6" s="233"/>
      <c r="M6" s="318"/>
      <c r="N6" s="318"/>
      <c r="O6" s="318"/>
      <c r="P6" s="318"/>
      <c r="Q6" s="318"/>
      <c r="R6" s="318"/>
      <c r="S6" s="318"/>
      <c r="T6" s="318"/>
      <c r="U6" s="234"/>
      <c r="V6" s="229" t="s">
        <v>12</v>
      </c>
      <c r="W6" s="230">
        <f>U82</f>
        <v>0</v>
      </c>
      <c r="X6" s="140"/>
      <c r="Y6" s="87"/>
      <c r="Z6" s="145"/>
    </row>
    <row r="7" spans="1:51" ht="35.25" customHeight="1">
      <c r="A7"/>
      <c r="B7" s="374" t="s">
        <v>13</v>
      </c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235" t="s">
        <v>14</v>
      </c>
      <c r="N7" s="380"/>
      <c r="O7" s="380"/>
      <c r="P7" s="236"/>
      <c r="Q7" s="379"/>
      <c r="R7" s="379"/>
      <c r="S7" s="237"/>
      <c r="T7" s="237"/>
      <c r="U7" s="238"/>
      <c r="V7" s="318"/>
      <c r="W7" s="318"/>
      <c r="X7" s="141"/>
      <c r="Y7" s="142"/>
      <c r="Z7" s="145"/>
    </row>
    <row r="8" spans="1:51" ht="39" customHeight="1" thickBot="1">
      <c r="A8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7"/>
      <c r="P8" s="316"/>
      <c r="Q8" s="316"/>
      <c r="R8" s="317"/>
      <c r="S8" s="317"/>
      <c r="T8" s="316"/>
      <c r="U8" s="316"/>
      <c r="V8" s="316"/>
      <c r="W8" s="316"/>
      <c r="X8" s="143"/>
      <c r="Y8" s="141"/>
      <c r="Z8" s="146"/>
      <c r="AA8" s="136"/>
      <c r="AB8" s="141"/>
      <c r="AC8" s="149"/>
    </row>
    <row r="9" spans="1:51" ht="22.5" customHeight="1">
      <c r="A9"/>
      <c r="B9" s="322" t="s">
        <v>16</v>
      </c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3"/>
      <c r="P9" s="114" t="s">
        <v>17</v>
      </c>
      <c r="Q9" s="76" t="s">
        <v>17</v>
      </c>
      <c r="R9" s="333" t="s">
        <v>18</v>
      </c>
      <c r="S9" s="334"/>
      <c r="T9" s="316"/>
      <c r="U9" s="316"/>
      <c r="V9" s="316"/>
      <c r="W9" s="316"/>
      <c r="X9" s="142"/>
      <c r="Y9" s="87"/>
      <c r="Z9" s="145"/>
      <c r="AW9" s="62"/>
      <c r="AX9" s="62"/>
      <c r="AY9" s="62"/>
    </row>
    <row r="10" spans="1:51" ht="22.5" customHeight="1" thickBot="1">
      <c r="A10"/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5"/>
      <c r="P10" s="115"/>
      <c r="Q10" s="16"/>
      <c r="R10" s="335"/>
      <c r="S10" s="336"/>
      <c r="T10"/>
      <c r="U10"/>
      <c r="V10"/>
      <c r="W10"/>
      <c r="X10" s="87"/>
      <c r="Y10" s="87"/>
      <c r="Z10" s="145"/>
      <c r="AW10" s="62"/>
      <c r="AX10" s="62"/>
      <c r="AY10" s="62"/>
    </row>
    <row r="11" spans="1:51" ht="29.25" thickBot="1">
      <c r="A11"/>
      <c r="B11" s="77" t="s">
        <v>19</v>
      </c>
      <c r="C11" s="78" t="s">
        <v>20</v>
      </c>
      <c r="D11" s="79" t="s">
        <v>21</v>
      </c>
      <c r="E11" s="80" t="s">
        <v>22</v>
      </c>
      <c r="F11" s="81" t="s">
        <v>23</v>
      </c>
      <c r="G11" s="78" t="s">
        <v>24</v>
      </c>
      <c r="H11" s="82" t="s">
        <v>25</v>
      </c>
      <c r="I11" s="78" t="s">
        <v>26</v>
      </c>
      <c r="J11" s="77" t="s">
        <v>27</v>
      </c>
      <c r="K11" s="82" t="s">
        <v>28</v>
      </c>
      <c r="L11" s="78" t="s">
        <v>29</v>
      </c>
      <c r="M11" s="83" t="s">
        <v>30</v>
      </c>
      <c r="N11" s="78" t="s">
        <v>28</v>
      </c>
      <c r="O11" s="78" t="s">
        <v>29</v>
      </c>
      <c r="P11" s="77" t="s">
        <v>31</v>
      </c>
      <c r="Q11" s="84" t="s">
        <v>32</v>
      </c>
      <c r="R11" s="85" t="s">
        <v>33</v>
      </c>
      <c r="S11" s="86" t="s">
        <v>34</v>
      </c>
      <c r="T11"/>
      <c r="U11"/>
      <c r="V11"/>
      <c r="W11"/>
      <c r="X11" s="87"/>
      <c r="Y11" s="87"/>
      <c r="Z11" s="145"/>
      <c r="AV11" s="62"/>
      <c r="AW11" s="62"/>
      <c r="AX11" s="62"/>
      <c r="AY11" s="62"/>
    </row>
    <row r="12" spans="1:51" ht="29.25" customHeight="1">
      <c r="A12" s="88">
        <v>1</v>
      </c>
      <c r="B12" s="217"/>
      <c r="C12" s="218"/>
      <c r="D12" s="219"/>
      <c r="E12" s="220" t="str">
        <f>ASC(PHONETIC(C12))</f>
        <v/>
      </c>
      <c r="F12" s="221" t="str">
        <f>ASC(PHONETIC(D12))</f>
        <v/>
      </c>
      <c r="G12" s="218"/>
      <c r="H12" s="222">
        <f>IF($F$3=" "," ",$F$3)</f>
        <v>0</v>
      </c>
      <c r="I12" s="223" t="e">
        <f>IF($F$3=" "," ",VLOOKUP($F$3,Sheet2!$1:$65536,3,0))</f>
        <v>#N/A</v>
      </c>
      <c r="J12" s="217"/>
      <c r="K12" s="224"/>
      <c r="L12" s="218"/>
      <c r="M12" s="225"/>
      <c r="N12" s="224"/>
      <c r="O12" s="218"/>
      <c r="P12" s="217"/>
      <c r="Q12" s="226"/>
      <c r="R12" s="227"/>
      <c r="S12" s="226"/>
      <c r="T12" s="87">
        <f>COUNTA(J12,M12,R12,S12)</f>
        <v>0</v>
      </c>
      <c r="U12" s="326" t="s">
        <v>35</v>
      </c>
      <c r="V12" s="326"/>
      <c r="W12"/>
      <c r="X12" s="89" t="s">
        <v>36</v>
      </c>
      <c r="Y12" s="87"/>
      <c r="Z12" s="145"/>
      <c r="AB12" s="87">
        <v>1</v>
      </c>
      <c r="AC12" s="87" t="s">
        <v>144</v>
      </c>
      <c r="AV12" s="62"/>
      <c r="AW12" s="62"/>
      <c r="AX12" s="62"/>
      <c r="AY12" s="62"/>
    </row>
    <row r="13" spans="1:51" ht="29.25" customHeight="1">
      <c r="A13" s="90">
        <v>2</v>
      </c>
      <c r="B13" s="260"/>
      <c r="C13" s="261"/>
      <c r="D13" s="297"/>
      <c r="E13" s="263" t="str">
        <f t="shared" ref="E13:E76" si="0">ASC(PHONETIC(C13))</f>
        <v/>
      </c>
      <c r="F13" s="264" t="str">
        <f t="shared" ref="F13:F76" si="1">ASC(PHONETIC(D13))</f>
        <v/>
      </c>
      <c r="G13" s="261"/>
      <c r="H13" s="265">
        <f t="shared" ref="H13:H76" si="2">IF($F$3=" "," ",$F$3)</f>
        <v>0</v>
      </c>
      <c r="I13" s="266" t="e">
        <f>IF($F$3=" "," ",VLOOKUP($F$3,Sheet2!$1:$65536,3,0))</f>
        <v>#N/A</v>
      </c>
      <c r="J13" s="260"/>
      <c r="K13" s="267"/>
      <c r="L13" s="261"/>
      <c r="M13" s="268"/>
      <c r="N13" s="267"/>
      <c r="O13" s="261"/>
      <c r="P13" s="260"/>
      <c r="Q13" s="269"/>
      <c r="R13" s="270"/>
      <c r="S13" s="269"/>
      <c r="T13" s="87">
        <f t="shared" ref="T13:T76" si="3">COUNTA(J13,M13,R13,S13)</f>
        <v>0</v>
      </c>
      <c r="U13" s="91" t="s">
        <v>38</v>
      </c>
      <c r="V13" s="92" t="s">
        <v>39</v>
      </c>
      <c r="W13" s="92">
        <v>1134</v>
      </c>
      <c r="X13" s="87" t="s">
        <v>40</v>
      </c>
      <c r="Y13" s="87"/>
      <c r="Z13" s="145"/>
      <c r="AB13" s="87">
        <v>2</v>
      </c>
      <c r="AC13" s="87" t="s">
        <v>127</v>
      </c>
      <c r="AV13" s="62"/>
      <c r="AW13" s="62"/>
      <c r="AX13" s="62"/>
      <c r="AY13" s="62"/>
    </row>
    <row r="14" spans="1:51" ht="29.25" customHeight="1">
      <c r="A14" s="90">
        <v>3</v>
      </c>
      <c r="B14" s="260"/>
      <c r="C14" s="261"/>
      <c r="D14" s="297"/>
      <c r="E14" s="263" t="str">
        <f t="shared" si="0"/>
        <v/>
      </c>
      <c r="F14" s="264" t="str">
        <f t="shared" si="1"/>
        <v/>
      </c>
      <c r="G14" s="261"/>
      <c r="H14" s="265">
        <f t="shared" si="2"/>
        <v>0</v>
      </c>
      <c r="I14" s="266" t="e">
        <f>IF($F$3=" "," ",VLOOKUP($F$3,Sheet2!$1:$65536,3,0))</f>
        <v>#N/A</v>
      </c>
      <c r="J14" s="260"/>
      <c r="K14" s="267"/>
      <c r="L14" s="261"/>
      <c r="M14" s="268"/>
      <c r="N14" s="267"/>
      <c r="O14" s="261"/>
      <c r="P14" s="260"/>
      <c r="Q14" s="269"/>
      <c r="R14" s="270"/>
      <c r="S14" s="269"/>
      <c r="T14" s="87">
        <f t="shared" si="3"/>
        <v>0</v>
      </c>
      <c r="U14" s="91" t="s">
        <v>42</v>
      </c>
      <c r="V14" s="92" t="s">
        <v>43</v>
      </c>
      <c r="W14" s="92">
        <v>2300</v>
      </c>
      <c r="X14" s="87"/>
      <c r="Y14" s="87"/>
      <c r="Z14" s="145"/>
      <c r="AC14" s="87" t="s">
        <v>113</v>
      </c>
      <c r="AD14" s="87" t="s">
        <v>45</v>
      </c>
      <c r="AE14" s="87" t="s">
        <v>46</v>
      </c>
      <c r="AV14" s="62"/>
      <c r="AW14" s="62"/>
      <c r="AX14" s="62"/>
      <c r="AY14" s="62"/>
    </row>
    <row r="15" spans="1:51" ht="29.25" customHeight="1">
      <c r="A15" s="90">
        <v>4</v>
      </c>
      <c r="B15" s="260"/>
      <c r="C15" s="261"/>
      <c r="D15" s="297"/>
      <c r="E15" s="263" t="str">
        <f t="shared" si="0"/>
        <v/>
      </c>
      <c r="F15" s="264" t="str">
        <f t="shared" si="1"/>
        <v/>
      </c>
      <c r="G15" s="261"/>
      <c r="H15" s="265">
        <f t="shared" si="2"/>
        <v>0</v>
      </c>
      <c r="I15" s="266" t="e">
        <f>IF($F$3=" "," ",VLOOKUP($F$3,Sheet2!$1:$65536,3,0))</f>
        <v>#N/A</v>
      </c>
      <c r="J15" s="260"/>
      <c r="K15" s="267"/>
      <c r="L15" s="261"/>
      <c r="M15" s="268"/>
      <c r="N15" s="267"/>
      <c r="O15" s="261"/>
      <c r="P15" s="260"/>
      <c r="Q15" s="269"/>
      <c r="R15" s="270"/>
      <c r="S15" s="269"/>
      <c r="T15" s="87">
        <f t="shared" si="3"/>
        <v>0</v>
      </c>
      <c r="U15" s="91" t="s">
        <v>47</v>
      </c>
      <c r="V15" s="91" t="s">
        <v>48</v>
      </c>
      <c r="W15" s="91">
        <v>5278</v>
      </c>
      <c r="X15" s="87"/>
      <c r="Y15" s="87"/>
      <c r="Z15" s="145"/>
      <c r="AC15" s="87" t="s">
        <v>125</v>
      </c>
      <c r="AD15" s="87" t="s">
        <v>50</v>
      </c>
      <c r="AE15" s="87" t="s">
        <v>51</v>
      </c>
      <c r="AV15" s="62"/>
      <c r="AW15" s="62"/>
      <c r="AX15" s="62"/>
      <c r="AY15" s="62"/>
    </row>
    <row r="16" spans="1:51" ht="29.25" customHeight="1">
      <c r="A16" s="90">
        <v>5</v>
      </c>
      <c r="B16" s="260"/>
      <c r="C16" s="261"/>
      <c r="D16" s="297"/>
      <c r="E16" s="263" t="str">
        <f t="shared" si="0"/>
        <v/>
      </c>
      <c r="F16" s="264" t="str">
        <f t="shared" si="1"/>
        <v/>
      </c>
      <c r="G16" s="261"/>
      <c r="H16" s="265">
        <f t="shared" si="2"/>
        <v>0</v>
      </c>
      <c r="I16" s="266" t="e">
        <f>IF($F$3=" "," ",VLOOKUP($F$3,Sheet2!$1:$65536,3,0))</f>
        <v>#N/A</v>
      </c>
      <c r="J16" s="260"/>
      <c r="K16" s="267"/>
      <c r="L16" s="261"/>
      <c r="M16" s="268"/>
      <c r="N16" s="267"/>
      <c r="O16" s="261"/>
      <c r="P16" s="260"/>
      <c r="Q16" s="269"/>
      <c r="R16" s="270"/>
      <c r="S16" s="269"/>
      <c r="T16" s="87">
        <f t="shared" si="3"/>
        <v>0</v>
      </c>
      <c r="U16" s="91" t="s">
        <v>52</v>
      </c>
      <c r="V16" s="91" t="s">
        <v>53</v>
      </c>
      <c r="W16" s="91">
        <v>20456</v>
      </c>
      <c r="X16" s="133"/>
      <c r="Y16" s="133"/>
      <c r="Z16" s="145"/>
      <c r="AC16" s="87" t="s">
        <v>141</v>
      </c>
      <c r="AE16" s="87" t="s">
        <v>55</v>
      </c>
      <c r="AV16" s="62"/>
      <c r="AW16" s="62"/>
      <c r="AX16" s="62"/>
      <c r="AY16" s="62"/>
    </row>
    <row r="17" spans="1:51" ht="29.25" customHeight="1">
      <c r="A17" s="90">
        <v>6</v>
      </c>
      <c r="B17" s="260"/>
      <c r="C17" s="261"/>
      <c r="D17" s="297"/>
      <c r="E17" s="263" t="str">
        <f t="shared" si="0"/>
        <v/>
      </c>
      <c r="F17" s="264" t="str">
        <f t="shared" si="1"/>
        <v/>
      </c>
      <c r="G17" s="261"/>
      <c r="H17" s="265">
        <f t="shared" si="2"/>
        <v>0</v>
      </c>
      <c r="I17" s="266" t="e">
        <f>IF($F$3=" "," ",VLOOKUP($F$3,Sheet2!$1:$65536,3,0))</f>
        <v>#N/A</v>
      </c>
      <c r="J17" s="260"/>
      <c r="K17" s="267"/>
      <c r="L17" s="261"/>
      <c r="M17" s="268"/>
      <c r="N17" s="267"/>
      <c r="O17" s="261"/>
      <c r="P17" s="260"/>
      <c r="Q17" s="269"/>
      <c r="R17" s="270"/>
      <c r="S17" s="269"/>
      <c r="T17" s="87">
        <f t="shared" si="3"/>
        <v>0</v>
      </c>
      <c r="U17" s="91" t="s">
        <v>56</v>
      </c>
      <c r="V17" s="91" t="s">
        <v>57</v>
      </c>
      <c r="W17" s="91">
        <v>421221</v>
      </c>
      <c r="X17" s="133"/>
      <c r="Y17" s="133"/>
      <c r="Z17" s="145"/>
      <c r="AC17" s="87" t="s">
        <v>158</v>
      </c>
      <c r="AE17" s="87" t="s">
        <v>59</v>
      </c>
      <c r="AV17" s="62"/>
      <c r="AW17" s="62"/>
      <c r="AX17" s="62"/>
      <c r="AY17" s="62"/>
    </row>
    <row r="18" spans="1:51" ht="29.25" customHeight="1">
      <c r="A18" s="90">
        <v>7</v>
      </c>
      <c r="B18" s="260"/>
      <c r="C18" s="261"/>
      <c r="D18" s="297"/>
      <c r="E18" s="263" t="str">
        <f t="shared" si="0"/>
        <v/>
      </c>
      <c r="F18" s="264" t="str">
        <f t="shared" si="1"/>
        <v/>
      </c>
      <c r="G18" s="261"/>
      <c r="H18" s="265">
        <f t="shared" si="2"/>
        <v>0</v>
      </c>
      <c r="I18" s="266" t="e">
        <f>IF($F$3=" "," ",VLOOKUP($F$3,Sheet2!$1:$65536,3,0))</f>
        <v>#N/A</v>
      </c>
      <c r="J18" s="260"/>
      <c r="K18" s="267"/>
      <c r="L18" s="261"/>
      <c r="M18" s="268"/>
      <c r="N18" s="267"/>
      <c r="O18" s="261"/>
      <c r="P18" s="260"/>
      <c r="Q18" s="269"/>
      <c r="R18" s="270"/>
      <c r="S18" s="269"/>
      <c r="T18" s="87">
        <f t="shared" si="3"/>
        <v>0</v>
      </c>
      <c r="U18" s="91" t="s">
        <v>60</v>
      </c>
      <c r="V18" s="91" t="s">
        <v>61</v>
      </c>
      <c r="W18" s="91">
        <v>152233</v>
      </c>
      <c r="X18" s="133"/>
      <c r="Y18" s="133"/>
      <c r="Z18" s="145"/>
      <c r="AC18" s="87" t="s">
        <v>151</v>
      </c>
      <c r="AD18" s="87" t="s">
        <v>63</v>
      </c>
      <c r="AE18" s="87" t="s">
        <v>64</v>
      </c>
      <c r="AV18" s="62"/>
      <c r="AW18" s="62"/>
      <c r="AX18" s="62"/>
      <c r="AY18" s="62"/>
    </row>
    <row r="19" spans="1:51" ht="29.25" customHeight="1">
      <c r="A19" s="90">
        <v>8</v>
      </c>
      <c r="B19" s="260"/>
      <c r="C19" s="261"/>
      <c r="D19" s="297"/>
      <c r="E19" s="263" t="str">
        <f t="shared" si="0"/>
        <v/>
      </c>
      <c r="F19" s="264" t="str">
        <f t="shared" si="1"/>
        <v/>
      </c>
      <c r="G19" s="261"/>
      <c r="H19" s="265">
        <f t="shared" si="2"/>
        <v>0</v>
      </c>
      <c r="I19" s="266" t="e">
        <f>IF($F$3=" "," ",VLOOKUP($F$3,Sheet2!$1:$65536,3,0))</f>
        <v>#N/A</v>
      </c>
      <c r="J19" s="260"/>
      <c r="K19" s="267"/>
      <c r="L19" s="261"/>
      <c r="M19" s="268"/>
      <c r="N19" s="267"/>
      <c r="O19" s="261"/>
      <c r="P19" s="260"/>
      <c r="Q19" s="269"/>
      <c r="R19" s="270"/>
      <c r="S19" s="269"/>
      <c r="T19" s="87">
        <f t="shared" si="3"/>
        <v>0</v>
      </c>
      <c r="U19" s="91" t="s">
        <v>65</v>
      </c>
      <c r="V19" s="91" t="s">
        <v>66</v>
      </c>
      <c r="W19" s="91">
        <v>1634</v>
      </c>
      <c r="X19" s="133"/>
      <c r="Y19" s="133"/>
      <c r="Z19" s="145"/>
      <c r="AC19" s="87" t="s">
        <v>136</v>
      </c>
      <c r="AE19" s="87" t="s">
        <v>68</v>
      </c>
      <c r="AV19" s="62"/>
      <c r="AW19" s="62"/>
      <c r="AX19" s="62"/>
      <c r="AY19" s="62"/>
    </row>
    <row r="20" spans="1:51" ht="29.25" customHeight="1">
      <c r="A20" s="90">
        <v>9</v>
      </c>
      <c r="B20" s="260"/>
      <c r="C20" s="261"/>
      <c r="D20" s="297"/>
      <c r="E20" s="263" t="str">
        <f t="shared" si="0"/>
        <v/>
      </c>
      <c r="F20" s="264" t="str">
        <f t="shared" si="1"/>
        <v/>
      </c>
      <c r="G20" s="261"/>
      <c r="H20" s="265">
        <f t="shared" si="2"/>
        <v>0</v>
      </c>
      <c r="I20" s="266" t="e">
        <f>IF($F$3=" "," ",VLOOKUP($F$3,Sheet2!$1:$65536,3,0))</f>
        <v>#N/A</v>
      </c>
      <c r="J20" s="260"/>
      <c r="K20" s="267"/>
      <c r="L20" s="261"/>
      <c r="M20" s="268"/>
      <c r="N20" s="267"/>
      <c r="O20" s="261"/>
      <c r="P20" s="260"/>
      <c r="Q20" s="269"/>
      <c r="R20" s="270"/>
      <c r="S20" s="269"/>
      <c r="T20" s="87">
        <f t="shared" si="3"/>
        <v>0</v>
      </c>
      <c r="U20" s="91" t="s">
        <v>69</v>
      </c>
      <c r="V20" s="91" t="s">
        <v>70</v>
      </c>
      <c r="W20" s="91">
        <v>175</v>
      </c>
      <c r="X20" s="133"/>
      <c r="Y20" s="133"/>
      <c r="Z20" s="145"/>
      <c r="AC20" s="87" t="s">
        <v>114</v>
      </c>
      <c r="AE20" s="87" t="s">
        <v>72</v>
      </c>
      <c r="AV20" s="62"/>
      <c r="AW20" s="62"/>
      <c r="AX20" s="62"/>
      <c r="AY20" s="62"/>
    </row>
    <row r="21" spans="1:51" ht="29.25" customHeight="1">
      <c r="A21" s="90">
        <v>10</v>
      </c>
      <c r="B21" s="260"/>
      <c r="C21" s="261"/>
      <c r="D21" s="297"/>
      <c r="E21" s="263" t="str">
        <f t="shared" si="0"/>
        <v/>
      </c>
      <c r="F21" s="264" t="str">
        <f t="shared" si="1"/>
        <v/>
      </c>
      <c r="G21" s="261"/>
      <c r="H21" s="265">
        <f t="shared" si="2"/>
        <v>0</v>
      </c>
      <c r="I21" s="266" t="e">
        <f>IF($F$3=" "," ",VLOOKUP($F$3,Sheet2!$1:$65536,3,0))</f>
        <v>#N/A</v>
      </c>
      <c r="J21" s="260"/>
      <c r="K21" s="267"/>
      <c r="L21" s="261"/>
      <c r="M21" s="268"/>
      <c r="N21" s="267"/>
      <c r="O21" s="261"/>
      <c r="P21" s="260"/>
      <c r="Q21" s="269"/>
      <c r="R21" s="270"/>
      <c r="S21" s="269"/>
      <c r="T21" s="87">
        <f t="shared" si="3"/>
        <v>0</v>
      </c>
      <c r="U21" s="91" t="s">
        <v>73</v>
      </c>
      <c r="V21" s="91" t="s">
        <v>74</v>
      </c>
      <c r="W21" s="91">
        <v>350</v>
      </c>
      <c r="X21" s="133"/>
      <c r="Y21" s="133"/>
      <c r="Z21" s="145"/>
      <c r="AC21" s="87" t="s">
        <v>98</v>
      </c>
      <c r="AE21" s="87" t="s">
        <v>76</v>
      </c>
      <c r="AV21" s="62"/>
      <c r="AW21" s="62"/>
      <c r="AX21" s="62"/>
      <c r="AY21" s="62"/>
    </row>
    <row r="22" spans="1:51" ht="29.25" customHeight="1">
      <c r="A22" s="90">
        <v>11</v>
      </c>
      <c r="B22" s="260"/>
      <c r="C22" s="261"/>
      <c r="D22" s="297"/>
      <c r="E22" s="263" t="str">
        <f t="shared" si="0"/>
        <v/>
      </c>
      <c r="F22" s="264" t="str">
        <f t="shared" si="1"/>
        <v/>
      </c>
      <c r="G22" s="261"/>
      <c r="H22" s="265">
        <f t="shared" si="2"/>
        <v>0</v>
      </c>
      <c r="I22" s="266" t="e">
        <f>IF($F$3=" "," ",VLOOKUP($F$3,Sheet2!$1:$65536,3,0))</f>
        <v>#N/A</v>
      </c>
      <c r="J22" s="260"/>
      <c r="K22" s="267"/>
      <c r="L22" s="261"/>
      <c r="M22" s="268"/>
      <c r="N22" s="267"/>
      <c r="O22" s="261"/>
      <c r="P22" s="260"/>
      <c r="Q22" s="269"/>
      <c r="R22" s="270"/>
      <c r="S22" s="269"/>
      <c r="T22" s="87">
        <f t="shared" si="3"/>
        <v>0</v>
      </c>
      <c r="U22" s="91" t="s">
        <v>77</v>
      </c>
      <c r="V22" s="91" t="s">
        <v>78</v>
      </c>
      <c r="W22" s="91">
        <v>650</v>
      </c>
      <c r="X22" s="133"/>
      <c r="Y22" s="133"/>
      <c r="Z22" s="145"/>
      <c r="AC22" s="87" t="s">
        <v>115</v>
      </c>
      <c r="AE22" s="87" t="s">
        <v>80</v>
      </c>
      <c r="AV22" s="62"/>
      <c r="AW22" s="62"/>
      <c r="AX22" s="62"/>
      <c r="AY22" s="62"/>
    </row>
    <row r="23" spans="1:51" ht="29.25" customHeight="1">
      <c r="A23" s="90">
        <v>12</v>
      </c>
      <c r="B23" s="260"/>
      <c r="C23" s="261"/>
      <c r="D23" s="297"/>
      <c r="E23" s="263" t="str">
        <f t="shared" si="0"/>
        <v/>
      </c>
      <c r="F23" s="264" t="str">
        <f t="shared" si="1"/>
        <v/>
      </c>
      <c r="G23" s="261"/>
      <c r="H23" s="265">
        <f t="shared" si="2"/>
        <v>0</v>
      </c>
      <c r="I23" s="266" t="e">
        <f>IF($F$3=" "," ",VLOOKUP($F$3,Sheet2!$1:$65536,3,0))</f>
        <v>#N/A</v>
      </c>
      <c r="J23" s="260"/>
      <c r="K23" s="267"/>
      <c r="L23" s="261"/>
      <c r="M23" s="268"/>
      <c r="N23" s="267"/>
      <c r="O23" s="261"/>
      <c r="P23" s="260"/>
      <c r="Q23" s="269"/>
      <c r="R23" s="270"/>
      <c r="S23" s="269"/>
      <c r="T23" s="87">
        <f t="shared" si="3"/>
        <v>0</v>
      </c>
      <c r="U23" s="91" t="s">
        <v>81</v>
      </c>
      <c r="V23" s="91" t="s">
        <v>82</v>
      </c>
      <c r="W23" s="91">
        <v>1234</v>
      </c>
      <c r="X23" s="133"/>
      <c r="Y23" s="133"/>
      <c r="Z23" s="145"/>
      <c r="AC23" s="87" t="s">
        <v>67</v>
      </c>
      <c r="AE23" s="87" t="s">
        <v>84</v>
      </c>
      <c r="AF23" s="138"/>
      <c r="AV23" s="62"/>
      <c r="AW23" s="62"/>
      <c r="AX23" s="62"/>
      <c r="AY23" s="62"/>
    </row>
    <row r="24" spans="1:51" ht="29.25" customHeight="1">
      <c r="A24" s="90">
        <v>13</v>
      </c>
      <c r="B24" s="260"/>
      <c r="C24" s="261"/>
      <c r="D24" s="297"/>
      <c r="E24" s="263" t="str">
        <f t="shared" si="0"/>
        <v/>
      </c>
      <c r="F24" s="264" t="str">
        <f t="shared" si="1"/>
        <v/>
      </c>
      <c r="G24" s="261"/>
      <c r="H24" s="265">
        <f t="shared" si="2"/>
        <v>0</v>
      </c>
      <c r="I24" s="266" t="e">
        <f>IF($F$3=" "," ",VLOOKUP($F$3,Sheet2!$1:$65536,3,0))</f>
        <v>#N/A</v>
      </c>
      <c r="J24" s="260"/>
      <c r="K24" s="267"/>
      <c r="L24" s="261"/>
      <c r="M24" s="268"/>
      <c r="N24" s="267"/>
      <c r="O24" s="261"/>
      <c r="P24" s="260"/>
      <c r="Q24" s="269"/>
      <c r="R24" s="270"/>
      <c r="S24" s="269"/>
      <c r="T24" s="87">
        <f t="shared" si="3"/>
        <v>0</v>
      </c>
      <c r="U24" s="93"/>
      <c r="V24" s="93"/>
      <c r="W24" s="94"/>
      <c r="X24" s="133"/>
      <c r="Y24" s="133"/>
      <c r="Z24" s="145"/>
      <c r="AC24" s="87" t="s">
        <v>159</v>
      </c>
      <c r="AE24" s="87" t="s">
        <v>86</v>
      </c>
      <c r="AV24" s="62"/>
      <c r="AW24" s="62"/>
      <c r="AX24" s="62"/>
      <c r="AY24" s="62"/>
    </row>
    <row r="25" spans="1:51" ht="29.25" customHeight="1">
      <c r="A25" s="90">
        <v>14</v>
      </c>
      <c r="B25" s="260"/>
      <c r="C25" s="261"/>
      <c r="D25" s="297"/>
      <c r="E25" s="263" t="str">
        <f t="shared" si="0"/>
        <v/>
      </c>
      <c r="F25" s="264" t="str">
        <f t="shared" si="1"/>
        <v/>
      </c>
      <c r="G25" s="261"/>
      <c r="H25" s="265">
        <f t="shared" si="2"/>
        <v>0</v>
      </c>
      <c r="I25" s="266" t="e">
        <f>IF($F$3=" "," ",VLOOKUP($F$3,Sheet2!$1:$65536,3,0))</f>
        <v>#N/A</v>
      </c>
      <c r="J25" s="260"/>
      <c r="K25" s="267"/>
      <c r="L25" s="261"/>
      <c r="M25" s="268"/>
      <c r="N25" s="267"/>
      <c r="O25" s="261"/>
      <c r="P25" s="260"/>
      <c r="Q25" s="269"/>
      <c r="R25" s="270"/>
      <c r="S25" s="269"/>
      <c r="T25" s="87">
        <f t="shared" si="3"/>
        <v>0</v>
      </c>
      <c r="U25" s="107" t="s">
        <v>87</v>
      </c>
      <c r="V25" s="107" t="s">
        <v>88</v>
      </c>
      <c r="W25" s="3" t="s">
        <v>89</v>
      </c>
      <c r="X25" s="133"/>
      <c r="Y25" s="133"/>
      <c r="Z25" s="145"/>
      <c r="AC25" s="87" t="s">
        <v>160</v>
      </c>
      <c r="AE25" s="87" t="s">
        <v>91</v>
      </c>
      <c r="AV25" s="62"/>
      <c r="AW25" s="62"/>
      <c r="AX25" s="62"/>
      <c r="AY25" s="62"/>
    </row>
    <row r="26" spans="1:51" ht="29.25" customHeight="1">
      <c r="A26" s="90">
        <v>15</v>
      </c>
      <c r="B26" s="260"/>
      <c r="C26" s="261"/>
      <c r="D26" s="297"/>
      <c r="E26" s="263" t="str">
        <f t="shared" si="0"/>
        <v/>
      </c>
      <c r="F26" s="264" t="str">
        <f t="shared" si="1"/>
        <v/>
      </c>
      <c r="G26" s="261"/>
      <c r="H26" s="265">
        <f t="shared" si="2"/>
        <v>0</v>
      </c>
      <c r="I26" s="266" t="e">
        <f>IF($F$3=" "," ",VLOOKUP($F$3,Sheet2!$1:$65536,3,0))</f>
        <v>#N/A</v>
      </c>
      <c r="J26" s="260"/>
      <c r="K26" s="267"/>
      <c r="L26" s="261"/>
      <c r="M26" s="268"/>
      <c r="N26" s="267"/>
      <c r="O26" s="261"/>
      <c r="P26" s="260"/>
      <c r="Q26" s="269"/>
      <c r="R26" s="270"/>
      <c r="S26" s="269"/>
      <c r="T26" s="87">
        <f t="shared" si="3"/>
        <v>0</v>
      </c>
      <c r="U26" s="108" t="s">
        <v>51</v>
      </c>
      <c r="V26" s="109">
        <f t="shared" ref="V26:V44" si="4">COUNTIF($J$12:$O$81,U26)</f>
        <v>0</v>
      </c>
      <c r="W26" s="109">
        <v>2</v>
      </c>
      <c r="X26" s="133"/>
      <c r="Y26" s="133"/>
      <c r="Z26" s="145"/>
      <c r="AC26" s="87" t="s">
        <v>161</v>
      </c>
      <c r="AE26" s="87" t="s">
        <v>93</v>
      </c>
      <c r="AV26" s="62"/>
      <c r="AW26" s="62"/>
      <c r="AX26" s="62"/>
      <c r="AY26" s="62"/>
    </row>
    <row r="27" spans="1:51" ht="29.25" customHeight="1">
      <c r="A27" s="90">
        <v>16</v>
      </c>
      <c r="B27" s="260"/>
      <c r="C27" s="261"/>
      <c r="D27" s="297"/>
      <c r="E27" s="263" t="str">
        <f t="shared" si="0"/>
        <v/>
      </c>
      <c r="F27" s="264" t="str">
        <f t="shared" si="1"/>
        <v/>
      </c>
      <c r="G27" s="261"/>
      <c r="H27" s="265">
        <f t="shared" si="2"/>
        <v>0</v>
      </c>
      <c r="I27" s="266" t="e">
        <f>IF($F$3=" "," ",VLOOKUP($F$3,Sheet2!$1:$65536,3,0))</f>
        <v>#N/A</v>
      </c>
      <c r="J27" s="260"/>
      <c r="K27" s="267"/>
      <c r="L27" s="261"/>
      <c r="M27" s="268"/>
      <c r="N27" s="267"/>
      <c r="O27" s="261"/>
      <c r="P27" s="260"/>
      <c r="Q27" s="269"/>
      <c r="R27" s="270"/>
      <c r="S27" s="269"/>
      <c r="T27" s="87">
        <f t="shared" si="3"/>
        <v>0</v>
      </c>
      <c r="U27" s="108" t="s">
        <v>55</v>
      </c>
      <c r="V27" s="109">
        <f t="shared" si="4"/>
        <v>0</v>
      </c>
      <c r="W27" s="109">
        <v>2</v>
      </c>
      <c r="X27" s="133"/>
      <c r="Y27" s="133"/>
      <c r="Z27" s="145"/>
      <c r="AC27" s="87" t="s">
        <v>111</v>
      </c>
      <c r="AE27" s="87" t="s">
        <v>95</v>
      </c>
      <c r="AV27" s="62"/>
      <c r="AW27" s="62"/>
      <c r="AX27" s="62"/>
      <c r="AY27" s="62"/>
    </row>
    <row r="28" spans="1:51" ht="29.25" customHeight="1">
      <c r="A28" s="90">
        <v>17</v>
      </c>
      <c r="B28" s="260"/>
      <c r="C28" s="261"/>
      <c r="D28" s="297"/>
      <c r="E28" s="263" t="str">
        <f t="shared" si="0"/>
        <v/>
      </c>
      <c r="F28" s="264" t="str">
        <f t="shared" si="1"/>
        <v/>
      </c>
      <c r="G28" s="261"/>
      <c r="H28" s="265">
        <f t="shared" si="2"/>
        <v>0</v>
      </c>
      <c r="I28" s="266" t="e">
        <f>IF($F$3=" "," ",VLOOKUP($F$3,Sheet2!$1:$65536,3,0))</f>
        <v>#N/A</v>
      </c>
      <c r="J28" s="260"/>
      <c r="K28" s="267"/>
      <c r="L28" s="261"/>
      <c r="M28" s="268"/>
      <c r="N28" s="267"/>
      <c r="O28" s="261"/>
      <c r="P28" s="260"/>
      <c r="Q28" s="269"/>
      <c r="R28" s="270"/>
      <c r="S28" s="269"/>
      <c r="T28" s="87">
        <f t="shared" si="3"/>
        <v>0</v>
      </c>
      <c r="U28" s="108" t="s">
        <v>59</v>
      </c>
      <c r="V28" s="109">
        <f t="shared" si="4"/>
        <v>0</v>
      </c>
      <c r="W28" s="109">
        <v>2</v>
      </c>
      <c r="X28" s="133"/>
      <c r="Y28" s="133"/>
      <c r="Z28" s="145"/>
      <c r="AC28" s="87" t="s">
        <v>119</v>
      </c>
      <c r="AE28" s="87" t="s">
        <v>97</v>
      </c>
      <c r="AV28" s="62"/>
      <c r="AW28" s="62"/>
      <c r="AX28" s="62"/>
      <c r="AY28" s="62"/>
    </row>
    <row r="29" spans="1:51" ht="29.25" customHeight="1">
      <c r="A29" s="90">
        <v>18</v>
      </c>
      <c r="B29" s="260"/>
      <c r="C29" s="261"/>
      <c r="D29" s="297"/>
      <c r="E29" s="263" t="str">
        <f t="shared" si="0"/>
        <v/>
      </c>
      <c r="F29" s="264" t="str">
        <f t="shared" si="1"/>
        <v/>
      </c>
      <c r="G29" s="261"/>
      <c r="H29" s="265">
        <f t="shared" si="2"/>
        <v>0</v>
      </c>
      <c r="I29" s="266" t="e">
        <f>IF($F$3=" "," ",VLOOKUP($F$3,Sheet2!$1:$65536,3,0))</f>
        <v>#N/A</v>
      </c>
      <c r="J29" s="260"/>
      <c r="K29" s="267"/>
      <c r="L29" s="261"/>
      <c r="M29" s="268"/>
      <c r="N29" s="267"/>
      <c r="O29" s="261"/>
      <c r="P29" s="260"/>
      <c r="Q29" s="269"/>
      <c r="R29" s="270"/>
      <c r="S29" s="269"/>
      <c r="T29" s="87">
        <f t="shared" si="3"/>
        <v>0</v>
      </c>
      <c r="U29" s="108" t="s">
        <v>64</v>
      </c>
      <c r="V29" s="109">
        <f t="shared" si="4"/>
        <v>0</v>
      </c>
      <c r="W29" s="109">
        <v>2</v>
      </c>
      <c r="X29" s="133"/>
      <c r="Y29" s="133"/>
      <c r="Z29" s="145"/>
      <c r="AC29" s="87" t="s">
        <v>162</v>
      </c>
      <c r="AE29" s="87" t="s">
        <v>99</v>
      </c>
      <c r="AV29" s="62"/>
      <c r="AW29" s="62"/>
      <c r="AX29" s="62"/>
      <c r="AY29" s="62"/>
    </row>
    <row r="30" spans="1:51" ht="29.25" customHeight="1">
      <c r="A30" s="90">
        <v>19</v>
      </c>
      <c r="B30" s="260"/>
      <c r="C30" s="261"/>
      <c r="D30" s="297"/>
      <c r="E30" s="263" t="str">
        <f t="shared" si="0"/>
        <v/>
      </c>
      <c r="F30" s="264" t="str">
        <f t="shared" si="1"/>
        <v/>
      </c>
      <c r="G30" s="261"/>
      <c r="H30" s="265">
        <f t="shared" si="2"/>
        <v>0</v>
      </c>
      <c r="I30" s="266" t="e">
        <f>IF($F$3=" "," ",VLOOKUP($F$3,Sheet2!$1:$65536,3,0))</f>
        <v>#N/A</v>
      </c>
      <c r="J30" s="260"/>
      <c r="K30" s="267"/>
      <c r="L30" s="261"/>
      <c r="M30" s="268"/>
      <c r="N30" s="267"/>
      <c r="O30" s="261"/>
      <c r="P30" s="260"/>
      <c r="Q30" s="269"/>
      <c r="R30" s="270"/>
      <c r="S30" s="269"/>
      <c r="T30" s="87">
        <f t="shared" si="3"/>
        <v>0</v>
      </c>
      <c r="U30" s="108" t="s">
        <v>68</v>
      </c>
      <c r="V30" s="109">
        <f t="shared" si="4"/>
        <v>0</v>
      </c>
      <c r="W30" s="109">
        <v>2</v>
      </c>
      <c r="X30" s="133"/>
      <c r="Y30" s="133"/>
      <c r="Z30" s="145"/>
      <c r="AC30" s="87" t="s">
        <v>163</v>
      </c>
      <c r="AE30" s="87" t="s">
        <v>101</v>
      </c>
      <c r="AV30" s="62"/>
      <c r="AW30" s="62"/>
      <c r="AX30" s="62"/>
      <c r="AY30" s="62"/>
    </row>
    <row r="31" spans="1:51" ht="29.25" customHeight="1">
      <c r="A31" s="90">
        <v>20</v>
      </c>
      <c r="B31" s="260"/>
      <c r="C31" s="261"/>
      <c r="D31" s="297"/>
      <c r="E31" s="263" t="str">
        <f t="shared" si="0"/>
        <v/>
      </c>
      <c r="F31" s="264" t="str">
        <f t="shared" si="1"/>
        <v/>
      </c>
      <c r="G31" s="261"/>
      <c r="H31" s="265">
        <f t="shared" si="2"/>
        <v>0</v>
      </c>
      <c r="I31" s="266" t="e">
        <f>IF($F$3=" "," ",VLOOKUP($F$3,Sheet2!$1:$65536,3,0))</f>
        <v>#N/A</v>
      </c>
      <c r="J31" s="260"/>
      <c r="K31" s="267"/>
      <c r="L31" s="261"/>
      <c r="M31" s="268"/>
      <c r="N31" s="267"/>
      <c r="O31" s="261"/>
      <c r="P31" s="260"/>
      <c r="Q31" s="269"/>
      <c r="R31" s="270"/>
      <c r="S31" s="269"/>
      <c r="T31" s="87">
        <f t="shared" si="3"/>
        <v>0</v>
      </c>
      <c r="U31" s="108" t="s">
        <v>72</v>
      </c>
      <c r="V31" s="109">
        <f t="shared" si="4"/>
        <v>0</v>
      </c>
      <c r="W31" s="109">
        <v>2</v>
      </c>
      <c r="X31" s="133"/>
      <c r="Y31" s="133"/>
      <c r="Z31" s="145"/>
      <c r="AC31" s="87" t="s">
        <v>130</v>
      </c>
      <c r="AE31" s="87" t="s">
        <v>103</v>
      </c>
      <c r="AV31" s="62"/>
      <c r="AW31" s="62"/>
      <c r="AX31" s="62"/>
      <c r="AY31" s="62"/>
    </row>
    <row r="32" spans="1:51" ht="29.25" customHeight="1">
      <c r="A32" s="90">
        <v>21</v>
      </c>
      <c r="B32" s="260"/>
      <c r="C32" s="261"/>
      <c r="D32" s="297"/>
      <c r="E32" s="263" t="str">
        <f t="shared" si="0"/>
        <v/>
      </c>
      <c r="F32" s="264" t="str">
        <f t="shared" si="1"/>
        <v/>
      </c>
      <c r="G32" s="261"/>
      <c r="H32" s="265">
        <f t="shared" si="2"/>
        <v>0</v>
      </c>
      <c r="I32" s="266" t="e">
        <f>IF($F$3=" "," ",VLOOKUP($F$3,Sheet2!$1:$65536,3,0))</f>
        <v>#N/A</v>
      </c>
      <c r="J32" s="260"/>
      <c r="K32" s="267"/>
      <c r="L32" s="261"/>
      <c r="M32" s="268"/>
      <c r="N32" s="267"/>
      <c r="O32" s="261"/>
      <c r="P32" s="260"/>
      <c r="Q32" s="269"/>
      <c r="R32" s="270"/>
      <c r="S32" s="269"/>
      <c r="T32" s="87">
        <f t="shared" si="3"/>
        <v>0</v>
      </c>
      <c r="U32" s="108" t="s">
        <v>76</v>
      </c>
      <c r="V32" s="109">
        <f t="shared" si="4"/>
        <v>0</v>
      </c>
      <c r="W32" s="109">
        <v>2</v>
      </c>
      <c r="X32" s="133"/>
      <c r="Y32" s="133"/>
      <c r="Z32" s="145"/>
      <c r="AC32" s="87" t="s">
        <v>148</v>
      </c>
      <c r="AE32" s="87" t="s">
        <v>105</v>
      </c>
      <c r="AV32" s="62"/>
      <c r="AW32" s="62"/>
      <c r="AX32" s="62"/>
      <c r="AY32" s="62"/>
    </row>
    <row r="33" spans="1:51" ht="29.25" customHeight="1">
      <c r="A33" s="90">
        <v>22</v>
      </c>
      <c r="B33" s="260"/>
      <c r="C33" s="261"/>
      <c r="D33" s="297"/>
      <c r="E33" s="263" t="str">
        <f t="shared" si="0"/>
        <v/>
      </c>
      <c r="F33" s="264" t="str">
        <f t="shared" si="1"/>
        <v/>
      </c>
      <c r="G33" s="261"/>
      <c r="H33" s="265">
        <f t="shared" si="2"/>
        <v>0</v>
      </c>
      <c r="I33" s="266" t="e">
        <f>IF($F$3=" "," ",VLOOKUP($F$3,Sheet2!$1:$65536,3,0))</f>
        <v>#N/A</v>
      </c>
      <c r="J33" s="260"/>
      <c r="K33" s="267"/>
      <c r="L33" s="261"/>
      <c r="M33" s="268"/>
      <c r="N33" s="267"/>
      <c r="O33" s="261"/>
      <c r="P33" s="260"/>
      <c r="Q33" s="269"/>
      <c r="R33" s="270"/>
      <c r="S33" s="269"/>
      <c r="T33" s="87">
        <f t="shared" si="3"/>
        <v>0</v>
      </c>
      <c r="U33" s="108" t="s">
        <v>80</v>
      </c>
      <c r="V33" s="109">
        <f t="shared" si="4"/>
        <v>0</v>
      </c>
      <c r="W33" s="109">
        <v>2</v>
      </c>
      <c r="X33" s="133"/>
      <c r="Y33" s="133"/>
      <c r="Z33" s="145"/>
      <c r="AC33" s="87" t="s">
        <v>41</v>
      </c>
      <c r="AE33" s="87" t="s">
        <v>107</v>
      </c>
      <c r="AV33" s="62"/>
      <c r="AW33" s="62"/>
      <c r="AX33" s="62"/>
      <c r="AY33" s="62"/>
    </row>
    <row r="34" spans="1:51" ht="29.25" customHeight="1">
      <c r="A34" s="90">
        <v>23</v>
      </c>
      <c r="B34" s="260"/>
      <c r="C34" s="261"/>
      <c r="D34" s="297"/>
      <c r="E34" s="263" t="str">
        <f t="shared" si="0"/>
        <v/>
      </c>
      <c r="F34" s="264" t="str">
        <f t="shared" si="1"/>
        <v/>
      </c>
      <c r="G34" s="261"/>
      <c r="H34" s="265">
        <f t="shared" si="2"/>
        <v>0</v>
      </c>
      <c r="I34" s="266" t="e">
        <f>IF($F$3=" "," ",VLOOKUP($F$3,Sheet2!$1:$65536,3,0))</f>
        <v>#N/A</v>
      </c>
      <c r="J34" s="260"/>
      <c r="K34" s="267"/>
      <c r="L34" s="261"/>
      <c r="M34" s="268"/>
      <c r="N34" s="267"/>
      <c r="O34" s="261"/>
      <c r="P34" s="260"/>
      <c r="Q34" s="269"/>
      <c r="R34" s="270"/>
      <c r="S34" s="269"/>
      <c r="T34" s="87">
        <f t="shared" si="3"/>
        <v>0</v>
      </c>
      <c r="U34" s="108" t="s">
        <v>84</v>
      </c>
      <c r="V34" s="109">
        <f t="shared" si="4"/>
        <v>0</v>
      </c>
      <c r="W34" s="109">
        <v>2</v>
      </c>
      <c r="X34" s="133"/>
      <c r="Y34" s="133"/>
      <c r="Z34" s="145"/>
      <c r="AC34" s="87" t="s">
        <v>62</v>
      </c>
      <c r="AV34" s="62"/>
      <c r="AW34" s="62"/>
      <c r="AX34" s="62"/>
      <c r="AY34" s="62"/>
    </row>
    <row r="35" spans="1:51" ht="29.25" customHeight="1">
      <c r="A35" s="90">
        <v>24</v>
      </c>
      <c r="B35" s="260"/>
      <c r="C35" s="261"/>
      <c r="D35" s="297"/>
      <c r="E35" s="263" t="str">
        <f t="shared" si="0"/>
        <v/>
      </c>
      <c r="F35" s="264" t="str">
        <f t="shared" si="1"/>
        <v/>
      </c>
      <c r="G35" s="261"/>
      <c r="H35" s="265">
        <f t="shared" si="2"/>
        <v>0</v>
      </c>
      <c r="I35" s="266" t="e">
        <f>IF($F$3=" "," ",VLOOKUP($F$3,Sheet2!$1:$65536,3,0))</f>
        <v>#N/A</v>
      </c>
      <c r="J35" s="260"/>
      <c r="K35" s="267"/>
      <c r="L35" s="261"/>
      <c r="M35" s="268"/>
      <c r="N35" s="267"/>
      <c r="O35" s="261"/>
      <c r="P35" s="260"/>
      <c r="Q35" s="269"/>
      <c r="R35" s="270"/>
      <c r="S35" s="269"/>
      <c r="T35" s="87">
        <f t="shared" si="3"/>
        <v>0</v>
      </c>
      <c r="U35" s="108" t="s">
        <v>86</v>
      </c>
      <c r="V35" s="109">
        <f t="shared" si="4"/>
        <v>0</v>
      </c>
      <c r="W35" s="109">
        <v>2</v>
      </c>
      <c r="X35" s="133"/>
      <c r="Y35" s="133"/>
      <c r="Z35" s="145"/>
      <c r="AC35" s="87" t="s">
        <v>164</v>
      </c>
      <c r="AV35" s="62"/>
      <c r="AW35" s="62"/>
      <c r="AX35" s="62"/>
      <c r="AY35" s="62"/>
    </row>
    <row r="36" spans="1:51" ht="29.25" customHeight="1">
      <c r="A36" s="90">
        <v>25</v>
      </c>
      <c r="B36" s="260"/>
      <c r="C36" s="261"/>
      <c r="D36" s="297"/>
      <c r="E36" s="263" t="str">
        <f t="shared" si="0"/>
        <v/>
      </c>
      <c r="F36" s="264" t="str">
        <f t="shared" si="1"/>
        <v/>
      </c>
      <c r="G36" s="261"/>
      <c r="H36" s="265">
        <f t="shared" si="2"/>
        <v>0</v>
      </c>
      <c r="I36" s="266" t="e">
        <f>IF($F$3=" "," ",VLOOKUP($F$3,Sheet2!$1:$65536,3,0))</f>
        <v>#N/A</v>
      </c>
      <c r="J36" s="260"/>
      <c r="K36" s="267"/>
      <c r="L36" s="261"/>
      <c r="M36" s="268"/>
      <c r="N36" s="267"/>
      <c r="O36" s="261"/>
      <c r="P36" s="260"/>
      <c r="Q36" s="269"/>
      <c r="R36" s="270"/>
      <c r="S36" s="269"/>
      <c r="T36" s="87">
        <f t="shared" si="3"/>
        <v>0</v>
      </c>
      <c r="U36" s="108" t="s">
        <v>91</v>
      </c>
      <c r="V36" s="109">
        <f t="shared" si="4"/>
        <v>0</v>
      </c>
      <c r="W36" s="109">
        <v>2</v>
      </c>
      <c r="X36" s="133"/>
      <c r="Y36" s="133"/>
      <c r="Z36" s="145"/>
      <c r="AC36" s="87" t="s">
        <v>138</v>
      </c>
      <c r="AV36" s="62"/>
      <c r="AW36" s="62"/>
      <c r="AX36" s="62"/>
      <c r="AY36" s="62"/>
    </row>
    <row r="37" spans="1:51" ht="29.25" customHeight="1">
      <c r="A37" s="90">
        <v>26</v>
      </c>
      <c r="B37" s="260"/>
      <c r="C37" s="261"/>
      <c r="D37" s="297"/>
      <c r="E37" s="263" t="str">
        <f t="shared" si="0"/>
        <v/>
      </c>
      <c r="F37" s="264" t="str">
        <f t="shared" si="1"/>
        <v/>
      </c>
      <c r="G37" s="261"/>
      <c r="H37" s="265">
        <f t="shared" si="2"/>
        <v>0</v>
      </c>
      <c r="I37" s="266" t="e">
        <f>IF($F$3=" "," ",VLOOKUP($F$3,Sheet2!$1:$65536,3,0))</f>
        <v>#N/A</v>
      </c>
      <c r="J37" s="260"/>
      <c r="K37" s="267"/>
      <c r="L37" s="261"/>
      <c r="M37" s="268"/>
      <c r="N37" s="267"/>
      <c r="O37" s="261"/>
      <c r="P37" s="260"/>
      <c r="Q37" s="269"/>
      <c r="R37" s="270"/>
      <c r="S37" s="269"/>
      <c r="T37" s="87">
        <f t="shared" si="3"/>
        <v>0</v>
      </c>
      <c r="U37" s="108" t="s">
        <v>93</v>
      </c>
      <c r="V37" s="109">
        <f t="shared" si="4"/>
        <v>0</v>
      </c>
      <c r="W37" s="109">
        <v>2</v>
      </c>
      <c r="X37" s="133"/>
      <c r="Y37" s="133"/>
      <c r="Z37" s="145"/>
      <c r="AC37" s="87" t="s">
        <v>139</v>
      </c>
      <c r="AV37" s="62"/>
      <c r="AW37" s="62"/>
      <c r="AX37" s="62"/>
      <c r="AY37" s="62"/>
    </row>
    <row r="38" spans="1:51" ht="29.25" customHeight="1">
      <c r="A38" s="90">
        <v>27</v>
      </c>
      <c r="B38" s="260"/>
      <c r="C38" s="261"/>
      <c r="D38" s="297"/>
      <c r="E38" s="263" t="str">
        <f t="shared" si="0"/>
        <v/>
      </c>
      <c r="F38" s="264" t="str">
        <f t="shared" si="1"/>
        <v/>
      </c>
      <c r="G38" s="261"/>
      <c r="H38" s="265">
        <f t="shared" si="2"/>
        <v>0</v>
      </c>
      <c r="I38" s="266" t="e">
        <f>IF($F$3=" "," ",VLOOKUP($F$3,Sheet2!$1:$65536,3,0))</f>
        <v>#N/A</v>
      </c>
      <c r="J38" s="260"/>
      <c r="K38" s="267"/>
      <c r="L38" s="261"/>
      <c r="M38" s="268"/>
      <c r="N38" s="267"/>
      <c r="O38" s="261"/>
      <c r="P38" s="260"/>
      <c r="Q38" s="269"/>
      <c r="R38" s="270"/>
      <c r="S38" s="269"/>
      <c r="T38" s="87">
        <f t="shared" si="3"/>
        <v>0</v>
      </c>
      <c r="U38" s="108" t="s">
        <v>95</v>
      </c>
      <c r="V38" s="109">
        <f t="shared" si="4"/>
        <v>0</v>
      </c>
      <c r="W38" s="109">
        <v>2</v>
      </c>
      <c r="X38" s="133"/>
      <c r="Y38" s="133"/>
      <c r="Z38" s="145"/>
      <c r="AC38" s="87" t="s">
        <v>137</v>
      </c>
      <c r="AV38" s="62"/>
      <c r="AW38" s="62"/>
      <c r="AX38" s="62"/>
      <c r="AY38" s="62"/>
    </row>
    <row r="39" spans="1:51" ht="29.25" customHeight="1">
      <c r="A39" s="90">
        <v>28</v>
      </c>
      <c r="B39" s="260"/>
      <c r="C39" s="261"/>
      <c r="D39" s="297"/>
      <c r="E39" s="263" t="str">
        <f t="shared" si="0"/>
        <v/>
      </c>
      <c r="F39" s="264" t="str">
        <f t="shared" si="1"/>
        <v/>
      </c>
      <c r="G39" s="261"/>
      <c r="H39" s="265">
        <f t="shared" si="2"/>
        <v>0</v>
      </c>
      <c r="I39" s="266" t="e">
        <f>IF($F$3=" "," ",VLOOKUP($F$3,Sheet2!$1:$65536,3,0))</f>
        <v>#N/A</v>
      </c>
      <c r="J39" s="260"/>
      <c r="K39" s="267"/>
      <c r="L39" s="261"/>
      <c r="M39" s="268"/>
      <c r="N39" s="267"/>
      <c r="O39" s="261"/>
      <c r="P39" s="260"/>
      <c r="Q39" s="269"/>
      <c r="R39" s="270"/>
      <c r="S39" s="269"/>
      <c r="T39" s="87">
        <f t="shared" si="3"/>
        <v>0</v>
      </c>
      <c r="U39" s="108" t="s">
        <v>97</v>
      </c>
      <c r="V39" s="109">
        <f t="shared" si="4"/>
        <v>0</v>
      </c>
      <c r="W39" s="109">
        <v>2</v>
      </c>
      <c r="X39" s="133"/>
      <c r="Y39" s="133"/>
      <c r="Z39" s="145"/>
      <c r="AC39" s="87" t="s">
        <v>165</v>
      </c>
      <c r="AV39" s="62"/>
      <c r="AW39" s="62"/>
      <c r="AX39" s="62"/>
      <c r="AY39" s="62"/>
    </row>
    <row r="40" spans="1:51" ht="29.25" customHeight="1">
      <c r="A40" s="90">
        <v>29</v>
      </c>
      <c r="B40" s="260"/>
      <c r="C40" s="261"/>
      <c r="D40" s="297"/>
      <c r="E40" s="263" t="str">
        <f t="shared" si="0"/>
        <v/>
      </c>
      <c r="F40" s="264" t="str">
        <f t="shared" si="1"/>
        <v/>
      </c>
      <c r="G40" s="261"/>
      <c r="H40" s="265">
        <f t="shared" si="2"/>
        <v>0</v>
      </c>
      <c r="I40" s="266" t="e">
        <f>IF($F$3=" "," ",VLOOKUP($F$3,Sheet2!$1:$65536,3,0))</f>
        <v>#N/A</v>
      </c>
      <c r="J40" s="260"/>
      <c r="K40" s="267"/>
      <c r="L40" s="261"/>
      <c r="M40" s="268"/>
      <c r="N40" s="267"/>
      <c r="O40" s="261"/>
      <c r="P40" s="260"/>
      <c r="Q40" s="269"/>
      <c r="R40" s="270"/>
      <c r="S40" s="269"/>
      <c r="T40" s="87">
        <f t="shared" si="3"/>
        <v>0</v>
      </c>
      <c r="U40" s="108" t="s">
        <v>99</v>
      </c>
      <c r="V40" s="109">
        <f t="shared" si="4"/>
        <v>0</v>
      </c>
      <c r="W40" s="109">
        <v>2</v>
      </c>
      <c r="X40" s="133"/>
      <c r="Y40" s="133"/>
      <c r="Z40" s="145"/>
      <c r="AC40" s="87" t="s">
        <v>92</v>
      </c>
      <c r="AV40" s="62"/>
      <c r="AW40" s="62"/>
      <c r="AX40" s="62"/>
      <c r="AY40" s="62"/>
    </row>
    <row r="41" spans="1:51" ht="29.25" customHeight="1">
      <c r="A41" s="116">
        <v>30</v>
      </c>
      <c r="B41" s="260"/>
      <c r="C41" s="261"/>
      <c r="D41" s="297"/>
      <c r="E41" s="263" t="str">
        <f t="shared" si="0"/>
        <v/>
      </c>
      <c r="F41" s="264" t="str">
        <f t="shared" si="1"/>
        <v/>
      </c>
      <c r="G41" s="261"/>
      <c r="H41" s="265">
        <f t="shared" si="2"/>
        <v>0</v>
      </c>
      <c r="I41" s="266" t="e">
        <f>IF($F$3=" "," ",VLOOKUP($F$3,Sheet2!$1:$65536,3,0))</f>
        <v>#N/A</v>
      </c>
      <c r="J41" s="260"/>
      <c r="K41" s="267"/>
      <c r="L41" s="261"/>
      <c r="M41" s="268"/>
      <c r="N41" s="267"/>
      <c r="O41" s="261"/>
      <c r="P41" s="260"/>
      <c r="Q41" s="269"/>
      <c r="R41" s="270"/>
      <c r="S41" s="269"/>
      <c r="T41" s="87">
        <f t="shared" si="3"/>
        <v>0</v>
      </c>
      <c r="U41" s="108" t="s">
        <v>101</v>
      </c>
      <c r="V41" s="109">
        <f t="shared" si="4"/>
        <v>0</v>
      </c>
      <c r="W41" s="109">
        <v>2</v>
      </c>
      <c r="X41" s="133"/>
      <c r="Y41" s="133"/>
      <c r="Z41" s="145"/>
      <c r="AC41" s="87" t="s">
        <v>166</v>
      </c>
      <c r="AV41" s="62"/>
      <c r="AW41" s="62"/>
      <c r="AX41" s="62"/>
      <c r="AY41" s="62"/>
    </row>
    <row r="42" spans="1:51" ht="29.25" customHeight="1">
      <c r="A42" s="90">
        <v>31</v>
      </c>
      <c r="B42" s="260"/>
      <c r="C42" s="261"/>
      <c r="D42" s="297"/>
      <c r="E42" s="263" t="str">
        <f t="shared" si="0"/>
        <v/>
      </c>
      <c r="F42" s="264" t="str">
        <f t="shared" si="1"/>
        <v/>
      </c>
      <c r="G42" s="261"/>
      <c r="H42" s="265">
        <f t="shared" si="2"/>
        <v>0</v>
      </c>
      <c r="I42" s="266" t="e">
        <f>IF($F$3=" "," ",VLOOKUP($F$3,Sheet2!$1:$65536,3,0))</f>
        <v>#N/A</v>
      </c>
      <c r="J42" s="260"/>
      <c r="K42" s="267"/>
      <c r="L42" s="261"/>
      <c r="M42" s="268"/>
      <c r="N42" s="267"/>
      <c r="O42" s="261"/>
      <c r="P42" s="260"/>
      <c r="Q42" s="269"/>
      <c r="R42" s="270"/>
      <c r="S42" s="269"/>
      <c r="T42" s="87">
        <f t="shared" si="3"/>
        <v>0</v>
      </c>
      <c r="U42" s="108" t="s">
        <v>103</v>
      </c>
      <c r="V42" s="109">
        <f t="shared" si="4"/>
        <v>0</v>
      </c>
      <c r="W42" s="109">
        <v>2</v>
      </c>
      <c r="X42" s="133"/>
      <c r="Y42" s="133"/>
      <c r="Z42" s="145"/>
      <c r="AC42" s="87" t="s">
        <v>44</v>
      </c>
      <c r="AV42" s="62"/>
      <c r="AW42" s="62"/>
      <c r="AX42" s="62"/>
      <c r="AY42" s="62"/>
    </row>
    <row r="43" spans="1:51" ht="29.25" customHeight="1">
      <c r="A43" s="90">
        <v>32</v>
      </c>
      <c r="B43" s="260"/>
      <c r="C43" s="261"/>
      <c r="D43" s="297"/>
      <c r="E43" s="263" t="str">
        <f t="shared" si="0"/>
        <v/>
      </c>
      <c r="F43" s="264" t="str">
        <f t="shared" si="1"/>
        <v/>
      </c>
      <c r="G43" s="261"/>
      <c r="H43" s="265">
        <f t="shared" si="2"/>
        <v>0</v>
      </c>
      <c r="I43" s="266" t="e">
        <f>IF($F$3=" "," ",VLOOKUP($F$3,Sheet2!$1:$65536,3,0))</f>
        <v>#N/A</v>
      </c>
      <c r="J43" s="260"/>
      <c r="K43" s="267"/>
      <c r="L43" s="261"/>
      <c r="M43" s="268"/>
      <c r="N43" s="267"/>
      <c r="O43" s="261"/>
      <c r="P43" s="260"/>
      <c r="Q43" s="269"/>
      <c r="R43" s="270"/>
      <c r="S43" s="269"/>
      <c r="T43" s="87">
        <f t="shared" si="3"/>
        <v>0</v>
      </c>
      <c r="U43" s="108" t="s">
        <v>105</v>
      </c>
      <c r="V43" s="109">
        <f t="shared" si="4"/>
        <v>0</v>
      </c>
      <c r="W43" s="109">
        <v>2</v>
      </c>
      <c r="X43" s="133"/>
      <c r="Y43" s="133"/>
      <c r="Z43" s="145"/>
      <c r="AC43" s="87" t="s">
        <v>49</v>
      </c>
      <c r="AV43" s="62"/>
      <c r="AW43" s="62"/>
      <c r="AX43" s="62"/>
      <c r="AY43" s="62"/>
    </row>
    <row r="44" spans="1:51" ht="29.25" customHeight="1">
      <c r="A44" s="90">
        <v>33</v>
      </c>
      <c r="B44" s="260"/>
      <c r="C44" s="261"/>
      <c r="D44" s="297"/>
      <c r="E44" s="263" t="str">
        <f t="shared" si="0"/>
        <v/>
      </c>
      <c r="F44" s="264" t="str">
        <f t="shared" si="1"/>
        <v/>
      </c>
      <c r="G44" s="261"/>
      <c r="H44" s="265">
        <f t="shared" si="2"/>
        <v>0</v>
      </c>
      <c r="I44" s="266" t="e">
        <f>IF($F$3=" "," ",VLOOKUP($F$3,Sheet2!$1:$65536,3,0))</f>
        <v>#N/A</v>
      </c>
      <c r="J44" s="260"/>
      <c r="K44" s="267"/>
      <c r="L44" s="261"/>
      <c r="M44" s="268"/>
      <c r="N44" s="267"/>
      <c r="O44" s="261"/>
      <c r="P44" s="260"/>
      <c r="Q44" s="269"/>
      <c r="R44" s="270"/>
      <c r="S44" s="269"/>
      <c r="T44" s="87">
        <f t="shared" si="3"/>
        <v>0</v>
      </c>
      <c r="U44" s="108" t="s">
        <v>107</v>
      </c>
      <c r="V44" s="109">
        <f t="shared" si="4"/>
        <v>0</v>
      </c>
      <c r="W44" s="109">
        <v>2</v>
      </c>
      <c r="X44" s="133"/>
      <c r="Y44" s="133"/>
      <c r="Z44" s="145"/>
      <c r="AC44" s="87" t="s">
        <v>75</v>
      </c>
      <c r="AV44" s="62"/>
      <c r="AW44" s="62"/>
      <c r="AX44" s="62"/>
      <c r="AY44" s="62"/>
    </row>
    <row r="45" spans="1:51" ht="29.25" customHeight="1">
      <c r="A45" s="90">
        <v>34</v>
      </c>
      <c r="B45" s="260"/>
      <c r="C45" s="261"/>
      <c r="D45" s="297"/>
      <c r="E45" s="263" t="str">
        <f t="shared" si="0"/>
        <v/>
      </c>
      <c r="F45" s="264" t="str">
        <f t="shared" si="1"/>
        <v/>
      </c>
      <c r="G45" s="261"/>
      <c r="H45" s="265">
        <f t="shared" si="2"/>
        <v>0</v>
      </c>
      <c r="I45" s="266" t="e">
        <f>IF($F$3=" "," ",VLOOKUP($F$3,Sheet2!$1:$65536,3,0))</f>
        <v>#N/A</v>
      </c>
      <c r="J45" s="260"/>
      <c r="K45" s="267"/>
      <c r="L45" s="261"/>
      <c r="M45" s="268"/>
      <c r="N45" s="267"/>
      <c r="O45" s="261"/>
      <c r="P45" s="260"/>
      <c r="Q45" s="269"/>
      <c r="R45" s="270"/>
      <c r="S45" s="269"/>
      <c r="T45" s="87">
        <f t="shared" si="3"/>
        <v>0</v>
      </c>
      <c r="U45"/>
      <c r="V45"/>
      <c r="W45"/>
      <c r="X45" s="133"/>
      <c r="Y45" s="133"/>
      <c r="Z45" s="145"/>
      <c r="AC45" s="87" t="s">
        <v>167</v>
      </c>
      <c r="AV45" s="62"/>
      <c r="AW45" s="62"/>
      <c r="AX45" s="62"/>
      <c r="AY45" s="62"/>
    </row>
    <row r="46" spans="1:51" ht="29.25" customHeight="1" thickBot="1">
      <c r="A46" s="95">
        <v>35</v>
      </c>
      <c r="B46" s="260"/>
      <c r="C46" s="261"/>
      <c r="D46" s="297"/>
      <c r="E46" s="263" t="str">
        <f t="shared" si="0"/>
        <v/>
      </c>
      <c r="F46" s="264" t="str">
        <f t="shared" si="1"/>
        <v/>
      </c>
      <c r="G46" s="261"/>
      <c r="H46" s="265">
        <f t="shared" si="2"/>
        <v>0</v>
      </c>
      <c r="I46" s="266" t="e">
        <f>IF($F$3=" "," ",VLOOKUP($F$3,Sheet2!$1:$65536,3,0))</f>
        <v>#N/A</v>
      </c>
      <c r="J46" s="260"/>
      <c r="K46" s="267"/>
      <c r="L46" s="261"/>
      <c r="M46" s="268"/>
      <c r="N46" s="267"/>
      <c r="O46" s="261"/>
      <c r="P46" s="260"/>
      <c r="Q46" s="269"/>
      <c r="R46" s="270"/>
      <c r="S46" s="269"/>
      <c r="T46" s="87">
        <f t="shared" si="3"/>
        <v>0</v>
      </c>
      <c r="U46"/>
      <c r="V46"/>
      <c r="W46"/>
      <c r="X46" s="133"/>
      <c r="Y46" s="133"/>
      <c r="Z46" s="145"/>
      <c r="AC46" s="87" t="s">
        <v>168</v>
      </c>
      <c r="AV46" s="62"/>
      <c r="AW46" s="62"/>
      <c r="AX46" s="62"/>
      <c r="AY46" s="62"/>
    </row>
    <row r="47" spans="1:51" ht="29.25" customHeight="1">
      <c r="A47" s="88">
        <v>36</v>
      </c>
      <c r="B47" s="260"/>
      <c r="C47" s="261"/>
      <c r="D47" s="297"/>
      <c r="E47" s="263" t="str">
        <f t="shared" si="0"/>
        <v/>
      </c>
      <c r="F47" s="264" t="str">
        <f t="shared" si="1"/>
        <v/>
      </c>
      <c r="G47" s="261"/>
      <c r="H47" s="265">
        <f t="shared" si="2"/>
        <v>0</v>
      </c>
      <c r="I47" s="266" t="e">
        <f>IF($F$3=" "," ",VLOOKUP($F$3,Sheet2!$1:$65536,3,0))</f>
        <v>#N/A</v>
      </c>
      <c r="J47" s="260"/>
      <c r="K47" s="267"/>
      <c r="L47" s="261"/>
      <c r="M47" s="268"/>
      <c r="N47" s="267"/>
      <c r="O47" s="261"/>
      <c r="P47" s="260"/>
      <c r="Q47" s="269"/>
      <c r="R47" s="270"/>
      <c r="S47" s="269"/>
      <c r="T47" s="87">
        <f t="shared" si="3"/>
        <v>0</v>
      </c>
      <c r="U47"/>
      <c r="V47"/>
      <c r="W47"/>
      <c r="X47" s="133"/>
      <c r="Y47" s="133"/>
      <c r="Z47" s="145"/>
      <c r="AC47" s="87" t="s">
        <v>169</v>
      </c>
      <c r="AV47" s="62"/>
      <c r="AW47" s="62"/>
      <c r="AX47" s="62"/>
      <c r="AY47" s="62"/>
    </row>
    <row r="48" spans="1:51" ht="29.25" customHeight="1">
      <c r="A48" s="90">
        <v>37</v>
      </c>
      <c r="B48" s="260"/>
      <c r="C48" s="261"/>
      <c r="D48" s="297"/>
      <c r="E48" s="263" t="str">
        <f t="shared" si="0"/>
        <v/>
      </c>
      <c r="F48" s="264" t="str">
        <f t="shared" si="1"/>
        <v/>
      </c>
      <c r="G48" s="261"/>
      <c r="H48" s="265">
        <f t="shared" si="2"/>
        <v>0</v>
      </c>
      <c r="I48" s="266" t="e">
        <f>IF($F$3=" "," ",VLOOKUP($F$3,Sheet2!$1:$65536,3,0))</f>
        <v>#N/A</v>
      </c>
      <c r="J48" s="260"/>
      <c r="K48" s="267"/>
      <c r="L48" s="261"/>
      <c r="M48" s="268"/>
      <c r="N48" s="267"/>
      <c r="O48" s="261"/>
      <c r="P48" s="260"/>
      <c r="Q48" s="269"/>
      <c r="R48" s="270"/>
      <c r="S48" s="269"/>
      <c r="T48" s="87">
        <f t="shared" si="3"/>
        <v>0</v>
      </c>
      <c r="U48"/>
      <c r="V48"/>
      <c r="W48"/>
      <c r="X48" s="133"/>
      <c r="Y48" s="133"/>
      <c r="Z48" s="145"/>
      <c r="AC48" s="87" t="s">
        <v>117</v>
      </c>
      <c r="AV48" s="62"/>
      <c r="AW48" s="62"/>
      <c r="AX48" s="62"/>
      <c r="AY48" s="62"/>
    </row>
    <row r="49" spans="1:51" ht="29.25" customHeight="1">
      <c r="A49" s="90">
        <v>38</v>
      </c>
      <c r="B49" s="260"/>
      <c r="C49" s="261"/>
      <c r="D49" s="297"/>
      <c r="E49" s="263" t="str">
        <f t="shared" si="0"/>
        <v/>
      </c>
      <c r="F49" s="264" t="str">
        <f t="shared" si="1"/>
        <v/>
      </c>
      <c r="G49" s="261"/>
      <c r="H49" s="265">
        <f t="shared" si="2"/>
        <v>0</v>
      </c>
      <c r="I49" s="266" t="e">
        <f>IF($F$3=" "," ",VLOOKUP($F$3,Sheet2!$1:$65536,3,0))</f>
        <v>#N/A</v>
      </c>
      <c r="J49" s="260"/>
      <c r="K49" s="267"/>
      <c r="L49" s="261"/>
      <c r="M49" s="268"/>
      <c r="N49" s="267"/>
      <c r="O49" s="261"/>
      <c r="P49" s="260"/>
      <c r="Q49" s="269"/>
      <c r="R49" s="270"/>
      <c r="S49" s="269"/>
      <c r="T49" s="87">
        <f t="shared" si="3"/>
        <v>0</v>
      </c>
      <c r="U49"/>
      <c r="V49"/>
      <c r="W49"/>
      <c r="X49" s="133"/>
      <c r="Y49" s="133"/>
      <c r="Z49" s="145"/>
      <c r="AC49" s="87" t="s">
        <v>118</v>
      </c>
      <c r="AV49" s="62"/>
      <c r="AW49" s="62"/>
      <c r="AX49" s="62"/>
      <c r="AY49" s="62"/>
    </row>
    <row r="50" spans="1:51" ht="29.25" customHeight="1">
      <c r="A50" s="90">
        <v>39</v>
      </c>
      <c r="B50" s="260"/>
      <c r="C50" s="261"/>
      <c r="D50" s="297"/>
      <c r="E50" s="263" t="str">
        <f t="shared" si="0"/>
        <v/>
      </c>
      <c r="F50" s="264" t="str">
        <f t="shared" si="1"/>
        <v/>
      </c>
      <c r="G50" s="261"/>
      <c r="H50" s="265">
        <f t="shared" si="2"/>
        <v>0</v>
      </c>
      <c r="I50" s="266" t="e">
        <f>IF($F$3=" "," ",VLOOKUP($F$3,Sheet2!$1:$65536,3,0))</f>
        <v>#N/A</v>
      </c>
      <c r="J50" s="260"/>
      <c r="K50" s="267"/>
      <c r="L50" s="261"/>
      <c r="M50" s="268"/>
      <c r="N50" s="267"/>
      <c r="O50" s="261"/>
      <c r="P50" s="260"/>
      <c r="Q50" s="269"/>
      <c r="R50" s="270"/>
      <c r="S50" s="269"/>
      <c r="T50" s="87">
        <f t="shared" si="3"/>
        <v>0</v>
      </c>
      <c r="U50"/>
      <c r="V50"/>
      <c r="W50"/>
      <c r="X50" s="133"/>
      <c r="Y50" s="133"/>
      <c r="Z50" s="145"/>
      <c r="AC50" s="87" t="s">
        <v>147</v>
      </c>
      <c r="AV50" s="62"/>
      <c r="AW50" s="62"/>
      <c r="AX50" s="62"/>
      <c r="AY50" s="62"/>
    </row>
    <row r="51" spans="1:51" ht="29.25" customHeight="1">
      <c r="A51" s="90">
        <v>40</v>
      </c>
      <c r="B51" s="260"/>
      <c r="C51" s="261"/>
      <c r="D51" s="297"/>
      <c r="E51" s="263" t="str">
        <f t="shared" si="0"/>
        <v/>
      </c>
      <c r="F51" s="264" t="str">
        <f t="shared" si="1"/>
        <v/>
      </c>
      <c r="G51" s="261"/>
      <c r="H51" s="265">
        <f t="shared" si="2"/>
        <v>0</v>
      </c>
      <c r="I51" s="266" t="e">
        <f>IF($F$3=" "," ",VLOOKUP($F$3,Sheet2!$1:$65536,3,0))</f>
        <v>#N/A</v>
      </c>
      <c r="J51" s="260"/>
      <c r="K51" s="267"/>
      <c r="L51" s="261"/>
      <c r="M51" s="268"/>
      <c r="N51" s="267"/>
      <c r="O51" s="261"/>
      <c r="P51" s="260"/>
      <c r="Q51" s="269"/>
      <c r="R51" s="270"/>
      <c r="S51" s="269"/>
      <c r="T51" s="87">
        <f t="shared" si="3"/>
        <v>0</v>
      </c>
      <c r="U51"/>
      <c r="V51"/>
      <c r="W51"/>
      <c r="X51" s="133"/>
      <c r="Y51" s="133"/>
      <c r="Z51" s="145"/>
      <c r="AC51" s="87" t="s">
        <v>128</v>
      </c>
      <c r="AV51" s="62"/>
      <c r="AW51" s="62"/>
      <c r="AX51" s="62"/>
      <c r="AY51" s="62"/>
    </row>
    <row r="52" spans="1:51" ht="29.25" customHeight="1">
      <c r="A52" s="96">
        <v>41</v>
      </c>
      <c r="B52" s="260"/>
      <c r="C52" s="261"/>
      <c r="D52" s="297"/>
      <c r="E52" s="263" t="str">
        <f t="shared" si="0"/>
        <v/>
      </c>
      <c r="F52" s="264" t="str">
        <f t="shared" si="1"/>
        <v/>
      </c>
      <c r="G52" s="261"/>
      <c r="H52" s="265">
        <f t="shared" si="2"/>
        <v>0</v>
      </c>
      <c r="I52" s="266" t="e">
        <f>IF($F$3=" "," ",VLOOKUP($F$3,Sheet2!$1:$65536,3,0))</f>
        <v>#N/A</v>
      </c>
      <c r="J52" s="260"/>
      <c r="K52" s="267"/>
      <c r="L52" s="261"/>
      <c r="M52" s="268"/>
      <c r="N52" s="267"/>
      <c r="O52" s="261"/>
      <c r="P52" s="260"/>
      <c r="Q52" s="269"/>
      <c r="R52" s="270"/>
      <c r="S52" s="269"/>
      <c r="T52" s="87">
        <f t="shared" si="3"/>
        <v>0</v>
      </c>
      <c r="U52" s="320"/>
      <c r="V52"/>
      <c r="W52"/>
      <c r="X52" s="133"/>
      <c r="Y52" s="133"/>
      <c r="Z52" s="145"/>
      <c r="AC52" s="87" t="s">
        <v>149</v>
      </c>
      <c r="AV52" s="62"/>
      <c r="AW52" s="62"/>
      <c r="AX52" s="62"/>
      <c r="AY52" s="62"/>
    </row>
    <row r="53" spans="1:51" ht="29.25" customHeight="1">
      <c r="A53" s="90">
        <v>42</v>
      </c>
      <c r="B53" s="260"/>
      <c r="C53" s="261"/>
      <c r="D53" s="297"/>
      <c r="E53" s="263" t="str">
        <f t="shared" si="0"/>
        <v/>
      </c>
      <c r="F53" s="264" t="str">
        <f t="shared" si="1"/>
        <v/>
      </c>
      <c r="G53" s="261"/>
      <c r="H53" s="265">
        <f t="shared" si="2"/>
        <v>0</v>
      </c>
      <c r="I53" s="266" t="e">
        <f>IF($F$3=" "," ",VLOOKUP($F$3,Sheet2!$1:$65536,3,0))</f>
        <v>#N/A</v>
      </c>
      <c r="J53" s="260"/>
      <c r="K53" s="267"/>
      <c r="L53" s="261"/>
      <c r="M53" s="268"/>
      <c r="N53" s="267"/>
      <c r="O53" s="261"/>
      <c r="P53" s="260"/>
      <c r="Q53" s="269"/>
      <c r="R53" s="270"/>
      <c r="S53" s="269"/>
      <c r="T53" s="87">
        <f t="shared" si="3"/>
        <v>0</v>
      </c>
      <c r="U53"/>
      <c r="V53"/>
      <c r="W53"/>
      <c r="X53" s="133"/>
      <c r="Y53" s="133"/>
      <c r="Z53" s="145"/>
      <c r="AC53" s="87" t="s">
        <v>140</v>
      </c>
      <c r="AV53" s="62"/>
      <c r="AW53" s="62"/>
      <c r="AX53" s="62"/>
      <c r="AY53" s="62"/>
    </row>
    <row r="54" spans="1:51" ht="29.25" customHeight="1">
      <c r="A54" s="90">
        <v>43</v>
      </c>
      <c r="B54" s="260"/>
      <c r="C54" s="261"/>
      <c r="D54" s="297"/>
      <c r="E54" s="263" t="str">
        <f t="shared" si="0"/>
        <v/>
      </c>
      <c r="F54" s="264" t="str">
        <f t="shared" si="1"/>
        <v/>
      </c>
      <c r="G54" s="261"/>
      <c r="H54" s="265">
        <f t="shared" si="2"/>
        <v>0</v>
      </c>
      <c r="I54" s="266" t="e">
        <f>IF($F$3=" "," ",VLOOKUP($F$3,Sheet2!$1:$65536,3,0))</f>
        <v>#N/A</v>
      </c>
      <c r="J54" s="260"/>
      <c r="K54" s="267"/>
      <c r="L54" s="261"/>
      <c r="M54" s="268"/>
      <c r="N54" s="267"/>
      <c r="O54" s="261"/>
      <c r="P54" s="260"/>
      <c r="Q54" s="269"/>
      <c r="R54" s="270"/>
      <c r="S54" s="269"/>
      <c r="T54" s="87">
        <f t="shared" si="3"/>
        <v>0</v>
      </c>
      <c r="U54"/>
      <c r="V54"/>
      <c r="W54"/>
      <c r="X54" s="133"/>
      <c r="Y54" s="133"/>
      <c r="Z54" s="145"/>
      <c r="AC54" s="87" t="s">
        <v>133</v>
      </c>
      <c r="AV54" s="62"/>
      <c r="AW54" s="62"/>
      <c r="AX54" s="62"/>
      <c r="AY54" s="62"/>
    </row>
    <row r="55" spans="1:51" ht="29.25" customHeight="1">
      <c r="A55" s="90">
        <v>44</v>
      </c>
      <c r="B55" s="260"/>
      <c r="C55" s="261"/>
      <c r="D55" s="297"/>
      <c r="E55" s="263" t="str">
        <f t="shared" si="0"/>
        <v/>
      </c>
      <c r="F55" s="264" t="str">
        <f t="shared" si="1"/>
        <v/>
      </c>
      <c r="G55" s="261"/>
      <c r="H55" s="265">
        <f t="shared" si="2"/>
        <v>0</v>
      </c>
      <c r="I55" s="266" t="e">
        <f>IF($F$3=" "," ",VLOOKUP($F$3,Sheet2!$1:$65536,3,0))</f>
        <v>#N/A</v>
      </c>
      <c r="J55" s="260"/>
      <c r="K55" s="267"/>
      <c r="L55" s="261"/>
      <c r="M55" s="268"/>
      <c r="N55" s="267"/>
      <c r="O55" s="261"/>
      <c r="P55" s="260"/>
      <c r="Q55" s="269"/>
      <c r="R55" s="270"/>
      <c r="S55" s="269"/>
      <c r="T55" s="87">
        <f t="shared" si="3"/>
        <v>0</v>
      </c>
      <c r="U55"/>
      <c r="V55"/>
      <c r="W55"/>
      <c r="X55" s="133"/>
      <c r="Y55" s="133"/>
      <c r="Z55" s="145"/>
      <c r="AC55" s="87" t="s">
        <v>126</v>
      </c>
      <c r="AV55" s="62"/>
      <c r="AW55" s="62"/>
      <c r="AX55" s="62"/>
      <c r="AY55" s="62"/>
    </row>
    <row r="56" spans="1:51" ht="29.25" customHeight="1">
      <c r="A56" s="90">
        <v>45</v>
      </c>
      <c r="B56" s="260"/>
      <c r="C56" s="261"/>
      <c r="D56" s="297"/>
      <c r="E56" s="263" t="str">
        <f t="shared" si="0"/>
        <v/>
      </c>
      <c r="F56" s="264" t="str">
        <f t="shared" si="1"/>
        <v/>
      </c>
      <c r="G56" s="261"/>
      <c r="H56" s="265">
        <f t="shared" si="2"/>
        <v>0</v>
      </c>
      <c r="I56" s="266" t="e">
        <f>IF($F$3=" "," ",VLOOKUP($F$3,Sheet2!$1:$65536,3,0))</f>
        <v>#N/A</v>
      </c>
      <c r="J56" s="260"/>
      <c r="K56" s="267"/>
      <c r="L56" s="261"/>
      <c r="M56" s="268"/>
      <c r="N56" s="267"/>
      <c r="O56" s="261"/>
      <c r="P56" s="260"/>
      <c r="Q56" s="269"/>
      <c r="R56" s="270"/>
      <c r="S56" s="269"/>
      <c r="T56" s="87">
        <f t="shared" si="3"/>
        <v>0</v>
      </c>
      <c r="U56"/>
      <c r="V56"/>
      <c r="W56"/>
      <c r="X56" s="133"/>
      <c r="Y56" s="133"/>
      <c r="Z56" s="145"/>
      <c r="AC56" s="87" t="s">
        <v>170</v>
      </c>
      <c r="AV56" s="62"/>
      <c r="AW56" s="62"/>
      <c r="AX56" s="62"/>
      <c r="AY56" s="62"/>
    </row>
    <row r="57" spans="1:51" ht="29.25" customHeight="1">
      <c r="A57" s="90">
        <v>46</v>
      </c>
      <c r="B57" s="260"/>
      <c r="C57" s="261"/>
      <c r="D57" s="297"/>
      <c r="E57" s="263" t="str">
        <f t="shared" si="0"/>
        <v/>
      </c>
      <c r="F57" s="264" t="str">
        <f t="shared" si="1"/>
        <v/>
      </c>
      <c r="G57" s="261"/>
      <c r="H57" s="265">
        <f t="shared" si="2"/>
        <v>0</v>
      </c>
      <c r="I57" s="266" t="e">
        <f>IF($F$3=" "," ",VLOOKUP($F$3,Sheet2!$1:$65536,3,0))</f>
        <v>#N/A</v>
      </c>
      <c r="J57" s="260"/>
      <c r="K57" s="267"/>
      <c r="L57" s="261"/>
      <c r="M57" s="268"/>
      <c r="N57" s="267"/>
      <c r="O57" s="261"/>
      <c r="P57" s="260"/>
      <c r="Q57" s="269"/>
      <c r="R57" s="270"/>
      <c r="S57" s="269"/>
      <c r="T57" s="87">
        <f t="shared" si="3"/>
        <v>0</v>
      </c>
      <c r="U57"/>
      <c r="V57"/>
      <c r="W57"/>
      <c r="X57" s="133"/>
      <c r="Y57" s="133"/>
      <c r="Z57" s="145"/>
      <c r="AC57" s="87" t="s">
        <v>120</v>
      </c>
      <c r="AV57" s="62"/>
      <c r="AW57" s="62"/>
      <c r="AX57" s="62"/>
      <c r="AY57" s="62"/>
    </row>
    <row r="58" spans="1:51" ht="29.25" customHeight="1">
      <c r="A58" s="90">
        <v>47</v>
      </c>
      <c r="B58" s="260"/>
      <c r="C58" s="261"/>
      <c r="D58" s="297"/>
      <c r="E58" s="263" t="str">
        <f t="shared" si="0"/>
        <v/>
      </c>
      <c r="F58" s="264" t="str">
        <f t="shared" si="1"/>
        <v/>
      </c>
      <c r="G58" s="261"/>
      <c r="H58" s="265">
        <f t="shared" si="2"/>
        <v>0</v>
      </c>
      <c r="I58" s="266" t="e">
        <f>IF($F$3=" "," ",VLOOKUP($F$3,Sheet2!$1:$65536,3,0))</f>
        <v>#N/A</v>
      </c>
      <c r="J58" s="260"/>
      <c r="K58" s="267"/>
      <c r="L58" s="261"/>
      <c r="M58" s="268"/>
      <c r="N58" s="267"/>
      <c r="O58" s="261"/>
      <c r="P58" s="260"/>
      <c r="Q58" s="269"/>
      <c r="R58" s="270"/>
      <c r="S58" s="269"/>
      <c r="T58" s="87">
        <f t="shared" si="3"/>
        <v>0</v>
      </c>
      <c r="U58"/>
      <c r="V58"/>
      <c r="W58"/>
      <c r="X58" s="133"/>
      <c r="Y58" s="133"/>
      <c r="Z58" s="145"/>
      <c r="AC58" s="87" t="s">
        <v>123</v>
      </c>
      <c r="AV58" s="62"/>
      <c r="AW58" s="62"/>
      <c r="AX58" s="62"/>
      <c r="AY58" s="62"/>
    </row>
    <row r="59" spans="1:51" ht="29.25" customHeight="1">
      <c r="A59" s="90">
        <v>48</v>
      </c>
      <c r="B59" s="260"/>
      <c r="C59" s="261"/>
      <c r="D59" s="297"/>
      <c r="E59" s="263" t="str">
        <f t="shared" si="0"/>
        <v/>
      </c>
      <c r="F59" s="264" t="str">
        <f t="shared" si="1"/>
        <v/>
      </c>
      <c r="G59" s="261"/>
      <c r="H59" s="265">
        <f t="shared" si="2"/>
        <v>0</v>
      </c>
      <c r="I59" s="266" t="e">
        <f>IF($F$3=" "," ",VLOOKUP($F$3,Sheet2!$1:$65536,3,0))</f>
        <v>#N/A</v>
      </c>
      <c r="J59" s="260"/>
      <c r="K59" s="267"/>
      <c r="L59" s="261"/>
      <c r="M59" s="268"/>
      <c r="N59" s="267"/>
      <c r="O59" s="261"/>
      <c r="P59" s="260"/>
      <c r="Q59" s="269"/>
      <c r="R59" s="270"/>
      <c r="S59" s="269"/>
      <c r="T59" s="87">
        <f t="shared" si="3"/>
        <v>0</v>
      </c>
      <c r="U59"/>
      <c r="V59"/>
      <c r="W59"/>
      <c r="X59" s="133"/>
      <c r="Y59" s="133"/>
      <c r="Z59" s="145"/>
      <c r="AC59" s="87" t="s">
        <v>121</v>
      </c>
      <c r="AV59" s="62"/>
      <c r="AW59" s="62"/>
      <c r="AX59" s="62"/>
      <c r="AY59" s="62"/>
    </row>
    <row r="60" spans="1:51" ht="29.25" customHeight="1">
      <c r="A60" s="90">
        <v>49</v>
      </c>
      <c r="B60" s="260"/>
      <c r="C60" s="261"/>
      <c r="D60" s="297"/>
      <c r="E60" s="263" t="str">
        <f t="shared" si="0"/>
        <v/>
      </c>
      <c r="F60" s="264" t="str">
        <f t="shared" si="1"/>
        <v/>
      </c>
      <c r="G60" s="261"/>
      <c r="H60" s="265">
        <f t="shared" si="2"/>
        <v>0</v>
      </c>
      <c r="I60" s="266" t="e">
        <f>IF($F$3=" "," ",VLOOKUP($F$3,Sheet2!$1:$65536,3,0))</f>
        <v>#N/A</v>
      </c>
      <c r="J60" s="260"/>
      <c r="K60" s="267"/>
      <c r="L60" s="261"/>
      <c r="M60" s="268"/>
      <c r="N60" s="267"/>
      <c r="O60" s="261"/>
      <c r="P60" s="260"/>
      <c r="Q60" s="269"/>
      <c r="R60" s="270"/>
      <c r="S60" s="269"/>
      <c r="T60" s="87">
        <f t="shared" si="3"/>
        <v>0</v>
      </c>
      <c r="U60"/>
      <c r="V60"/>
      <c r="W60"/>
      <c r="X60" s="133"/>
      <c r="Y60" s="133"/>
      <c r="Z60" s="145"/>
      <c r="AC60" s="87" t="s">
        <v>171</v>
      </c>
      <c r="AV60" s="62"/>
      <c r="AW60" s="62"/>
      <c r="AX60" s="62"/>
      <c r="AY60" s="62"/>
    </row>
    <row r="61" spans="1:51" ht="29.25" customHeight="1">
      <c r="A61" s="90">
        <v>50</v>
      </c>
      <c r="B61" s="260"/>
      <c r="C61" s="261"/>
      <c r="D61" s="297"/>
      <c r="E61" s="263" t="str">
        <f t="shared" si="0"/>
        <v/>
      </c>
      <c r="F61" s="264" t="str">
        <f t="shared" si="1"/>
        <v/>
      </c>
      <c r="G61" s="261"/>
      <c r="H61" s="265">
        <f t="shared" si="2"/>
        <v>0</v>
      </c>
      <c r="I61" s="266" t="e">
        <f>IF($F$3=" "," ",VLOOKUP($F$3,Sheet2!$1:$65536,3,0))</f>
        <v>#N/A</v>
      </c>
      <c r="J61" s="260"/>
      <c r="K61" s="267"/>
      <c r="L61" s="261"/>
      <c r="M61" s="268"/>
      <c r="N61" s="267"/>
      <c r="O61" s="261"/>
      <c r="P61" s="260"/>
      <c r="Q61" s="269"/>
      <c r="R61" s="270"/>
      <c r="S61" s="269"/>
      <c r="T61" s="87">
        <f t="shared" si="3"/>
        <v>0</v>
      </c>
      <c r="U61"/>
      <c r="V61"/>
      <c r="W61"/>
      <c r="X61" s="133"/>
      <c r="Y61" s="133"/>
      <c r="Z61" s="145"/>
      <c r="AC61" s="87" t="s">
        <v>172</v>
      </c>
      <c r="AV61" s="62"/>
      <c r="AW61" s="62"/>
      <c r="AX61" s="62"/>
      <c r="AY61" s="62"/>
    </row>
    <row r="62" spans="1:51" ht="29.25" customHeight="1">
      <c r="A62" s="96">
        <v>51</v>
      </c>
      <c r="B62" s="260"/>
      <c r="C62" s="261"/>
      <c r="D62" s="297"/>
      <c r="E62" s="263" t="str">
        <f t="shared" si="0"/>
        <v/>
      </c>
      <c r="F62" s="264" t="str">
        <f t="shared" si="1"/>
        <v/>
      </c>
      <c r="G62" s="261"/>
      <c r="H62" s="265">
        <f t="shared" si="2"/>
        <v>0</v>
      </c>
      <c r="I62" s="266" t="e">
        <f>IF($F$3=" "," ",VLOOKUP($F$3,Sheet2!$1:$65536,3,0))</f>
        <v>#N/A</v>
      </c>
      <c r="J62" s="260"/>
      <c r="K62" s="267"/>
      <c r="L62" s="261"/>
      <c r="M62" s="268"/>
      <c r="N62" s="267"/>
      <c r="O62" s="261"/>
      <c r="P62" s="260"/>
      <c r="Q62" s="269"/>
      <c r="R62" s="270"/>
      <c r="S62" s="269"/>
      <c r="T62" s="87">
        <f t="shared" si="3"/>
        <v>0</v>
      </c>
      <c r="U62"/>
      <c r="V62"/>
      <c r="W62"/>
      <c r="X62" s="133"/>
      <c r="Y62" s="133"/>
      <c r="Z62" s="145"/>
      <c r="AC62" s="87" t="s">
        <v>142</v>
      </c>
      <c r="AV62" s="62"/>
      <c r="AW62" s="62"/>
      <c r="AX62" s="62"/>
      <c r="AY62" s="62"/>
    </row>
    <row r="63" spans="1:51" ht="29.25" customHeight="1">
      <c r="A63" s="90">
        <v>52</v>
      </c>
      <c r="B63" s="260"/>
      <c r="C63" s="261"/>
      <c r="D63" s="297"/>
      <c r="E63" s="263" t="str">
        <f t="shared" si="0"/>
        <v/>
      </c>
      <c r="F63" s="264" t="str">
        <f t="shared" si="1"/>
        <v/>
      </c>
      <c r="G63" s="261"/>
      <c r="H63" s="265">
        <f t="shared" si="2"/>
        <v>0</v>
      </c>
      <c r="I63" s="266" t="e">
        <f>IF($F$3=" "," ",VLOOKUP($F$3,Sheet2!$1:$65536,3,0))</f>
        <v>#N/A</v>
      </c>
      <c r="J63" s="260"/>
      <c r="K63" s="267"/>
      <c r="L63" s="261"/>
      <c r="M63" s="268"/>
      <c r="N63" s="267"/>
      <c r="O63" s="261"/>
      <c r="P63" s="260"/>
      <c r="Q63" s="269"/>
      <c r="R63" s="270"/>
      <c r="S63" s="269"/>
      <c r="T63" s="87">
        <f t="shared" si="3"/>
        <v>0</v>
      </c>
      <c r="U63"/>
      <c r="V63"/>
      <c r="W63"/>
      <c r="X63" s="133"/>
      <c r="Y63" s="133"/>
      <c r="Z63" s="145"/>
      <c r="AC63" s="87" t="s">
        <v>143</v>
      </c>
      <c r="AV63" s="62"/>
      <c r="AW63" s="62"/>
      <c r="AX63" s="62"/>
      <c r="AY63" s="62"/>
    </row>
    <row r="64" spans="1:51" ht="29.25" customHeight="1">
      <c r="A64" s="90">
        <v>53</v>
      </c>
      <c r="B64" s="260"/>
      <c r="C64" s="261"/>
      <c r="D64" s="297"/>
      <c r="E64" s="263" t="str">
        <f t="shared" si="0"/>
        <v/>
      </c>
      <c r="F64" s="264" t="str">
        <f t="shared" si="1"/>
        <v/>
      </c>
      <c r="G64" s="261"/>
      <c r="H64" s="265">
        <f t="shared" si="2"/>
        <v>0</v>
      </c>
      <c r="I64" s="266" t="e">
        <f>IF($F$3=" "," ",VLOOKUP($F$3,Sheet2!$1:$65536,3,0))</f>
        <v>#N/A</v>
      </c>
      <c r="J64" s="260"/>
      <c r="K64" s="267"/>
      <c r="L64" s="261"/>
      <c r="M64" s="268"/>
      <c r="N64" s="267"/>
      <c r="O64" s="261"/>
      <c r="P64" s="260"/>
      <c r="Q64" s="269"/>
      <c r="R64" s="270"/>
      <c r="S64" s="269"/>
      <c r="T64" s="87">
        <f t="shared" si="3"/>
        <v>0</v>
      </c>
      <c r="U64"/>
      <c r="V64"/>
      <c r="W64"/>
      <c r="X64" s="133"/>
      <c r="Y64" s="133"/>
      <c r="Z64" s="145"/>
      <c r="AC64" s="87" t="s">
        <v>152</v>
      </c>
      <c r="AV64" s="62"/>
      <c r="AW64" s="62"/>
      <c r="AX64" s="62"/>
      <c r="AY64" s="62"/>
    </row>
    <row r="65" spans="1:51" ht="29.25" customHeight="1">
      <c r="A65" s="90">
        <v>54</v>
      </c>
      <c r="B65" s="260"/>
      <c r="C65" s="261"/>
      <c r="D65" s="297"/>
      <c r="E65" s="263" t="str">
        <f t="shared" si="0"/>
        <v/>
      </c>
      <c r="F65" s="264" t="str">
        <f t="shared" si="1"/>
        <v/>
      </c>
      <c r="G65" s="261"/>
      <c r="H65" s="265">
        <f t="shared" si="2"/>
        <v>0</v>
      </c>
      <c r="I65" s="266" t="e">
        <f>IF($F$3=" "," ",VLOOKUP($F$3,Sheet2!$1:$65536,3,0))</f>
        <v>#N/A</v>
      </c>
      <c r="J65" s="260"/>
      <c r="K65" s="267"/>
      <c r="L65" s="261"/>
      <c r="M65" s="268"/>
      <c r="N65" s="267"/>
      <c r="O65" s="261"/>
      <c r="P65" s="260"/>
      <c r="Q65" s="269"/>
      <c r="R65" s="270"/>
      <c r="S65" s="269"/>
      <c r="T65" s="87">
        <f t="shared" si="3"/>
        <v>0</v>
      </c>
      <c r="U65"/>
      <c r="V65"/>
      <c r="W65"/>
      <c r="X65" s="133"/>
      <c r="Y65" s="133"/>
      <c r="Z65" s="145"/>
      <c r="AC65" s="87" t="s">
        <v>83</v>
      </c>
      <c r="AV65" s="62"/>
      <c r="AW65" s="62"/>
      <c r="AX65" s="62"/>
      <c r="AY65" s="62"/>
    </row>
    <row r="66" spans="1:51" ht="29.25" customHeight="1">
      <c r="A66" s="90">
        <v>55</v>
      </c>
      <c r="B66" s="260"/>
      <c r="C66" s="261"/>
      <c r="D66" s="297"/>
      <c r="E66" s="263" t="str">
        <f t="shared" si="0"/>
        <v/>
      </c>
      <c r="F66" s="264" t="str">
        <f t="shared" si="1"/>
        <v/>
      </c>
      <c r="G66" s="261"/>
      <c r="H66" s="265">
        <f t="shared" si="2"/>
        <v>0</v>
      </c>
      <c r="I66" s="266" t="e">
        <f>IF($F$3=" "," ",VLOOKUP($F$3,Sheet2!$1:$65536,3,0))</f>
        <v>#N/A</v>
      </c>
      <c r="J66" s="260"/>
      <c r="K66" s="267"/>
      <c r="L66" s="261"/>
      <c r="M66" s="268"/>
      <c r="N66" s="267"/>
      <c r="O66" s="261"/>
      <c r="P66" s="260"/>
      <c r="Q66" s="269"/>
      <c r="R66" s="270"/>
      <c r="S66" s="269"/>
      <c r="T66" s="87">
        <f t="shared" si="3"/>
        <v>0</v>
      </c>
      <c r="U66"/>
      <c r="V66"/>
      <c r="W66"/>
      <c r="X66" s="133"/>
      <c r="Y66" s="133"/>
      <c r="Z66" s="145"/>
      <c r="AC66" s="87" t="s">
        <v>37</v>
      </c>
      <c r="AV66" s="62"/>
      <c r="AW66" s="62"/>
      <c r="AX66" s="62"/>
      <c r="AY66" s="62"/>
    </row>
    <row r="67" spans="1:51" ht="29.25" customHeight="1">
      <c r="A67" s="90">
        <v>56</v>
      </c>
      <c r="B67" s="260"/>
      <c r="C67" s="261"/>
      <c r="D67" s="297"/>
      <c r="E67" s="263" t="str">
        <f t="shared" si="0"/>
        <v/>
      </c>
      <c r="F67" s="264" t="str">
        <f t="shared" si="1"/>
        <v/>
      </c>
      <c r="G67" s="261"/>
      <c r="H67" s="265">
        <f t="shared" si="2"/>
        <v>0</v>
      </c>
      <c r="I67" s="266" t="e">
        <f>IF($F$3=" "," ",VLOOKUP($F$3,Sheet2!$1:$65536,3,0))</f>
        <v>#N/A</v>
      </c>
      <c r="J67" s="260"/>
      <c r="K67" s="267"/>
      <c r="L67" s="261"/>
      <c r="M67" s="268"/>
      <c r="N67" s="267"/>
      <c r="O67" s="261"/>
      <c r="P67" s="260"/>
      <c r="Q67" s="269"/>
      <c r="R67" s="270"/>
      <c r="S67" s="269"/>
      <c r="T67" s="87">
        <f t="shared" si="3"/>
        <v>0</v>
      </c>
      <c r="U67"/>
      <c r="V67"/>
      <c r="W67"/>
      <c r="X67" s="133"/>
      <c r="Y67" s="133"/>
      <c r="Z67" s="145"/>
      <c r="AC67" s="87" t="s">
        <v>85</v>
      </c>
      <c r="AV67" s="62"/>
      <c r="AW67" s="62"/>
      <c r="AX67" s="62"/>
      <c r="AY67" s="62"/>
    </row>
    <row r="68" spans="1:51" ht="29.25" customHeight="1">
      <c r="A68" s="90">
        <v>57</v>
      </c>
      <c r="B68" s="260"/>
      <c r="C68" s="261"/>
      <c r="D68" s="297"/>
      <c r="E68" s="263" t="str">
        <f t="shared" si="0"/>
        <v/>
      </c>
      <c r="F68" s="264" t="str">
        <f t="shared" si="1"/>
        <v/>
      </c>
      <c r="G68" s="261"/>
      <c r="H68" s="265">
        <f t="shared" si="2"/>
        <v>0</v>
      </c>
      <c r="I68" s="266" t="e">
        <f>IF($F$3=" "," ",VLOOKUP($F$3,Sheet2!$1:$65536,3,0))</f>
        <v>#N/A</v>
      </c>
      <c r="J68" s="260"/>
      <c r="K68" s="267"/>
      <c r="L68" s="261"/>
      <c r="M68" s="268"/>
      <c r="N68" s="267"/>
      <c r="O68" s="261"/>
      <c r="P68" s="260"/>
      <c r="Q68" s="269"/>
      <c r="R68" s="270"/>
      <c r="S68" s="269"/>
      <c r="T68" s="87">
        <f t="shared" si="3"/>
        <v>0</v>
      </c>
      <c r="U68"/>
      <c r="V68"/>
      <c r="W68"/>
      <c r="X68" s="133"/>
      <c r="Y68" s="133"/>
      <c r="Z68" s="145"/>
      <c r="AC68" s="87" t="s">
        <v>173</v>
      </c>
      <c r="AV68" s="62"/>
      <c r="AW68" s="62"/>
      <c r="AX68" s="62"/>
      <c r="AY68" s="62"/>
    </row>
    <row r="69" spans="1:51" ht="29.25" customHeight="1">
      <c r="A69" s="90">
        <v>58</v>
      </c>
      <c r="B69" s="260"/>
      <c r="C69" s="261"/>
      <c r="D69" s="297"/>
      <c r="E69" s="263" t="str">
        <f t="shared" si="0"/>
        <v/>
      </c>
      <c r="F69" s="264" t="str">
        <f t="shared" si="1"/>
        <v/>
      </c>
      <c r="G69" s="261"/>
      <c r="H69" s="265">
        <f t="shared" si="2"/>
        <v>0</v>
      </c>
      <c r="I69" s="266" t="e">
        <f>IF($F$3=" "," ",VLOOKUP($F$3,Sheet2!$1:$65536,3,0))</f>
        <v>#N/A</v>
      </c>
      <c r="J69" s="260"/>
      <c r="K69" s="267"/>
      <c r="L69" s="261"/>
      <c r="M69" s="268"/>
      <c r="N69" s="267"/>
      <c r="O69" s="261"/>
      <c r="P69" s="260"/>
      <c r="Q69" s="269"/>
      <c r="R69" s="270"/>
      <c r="S69" s="269"/>
      <c r="T69" s="87">
        <f t="shared" si="3"/>
        <v>0</v>
      </c>
      <c r="U69"/>
      <c r="V69"/>
      <c r="W69"/>
      <c r="X69" s="133"/>
      <c r="Y69" s="133"/>
      <c r="Z69" s="145"/>
      <c r="AC69" s="87" t="s">
        <v>174</v>
      </c>
      <c r="AV69" s="62"/>
      <c r="AW69" s="62"/>
      <c r="AX69" s="62"/>
      <c r="AY69" s="62"/>
    </row>
    <row r="70" spans="1:51" ht="29.25" customHeight="1">
      <c r="A70" s="90">
        <v>59</v>
      </c>
      <c r="B70" s="260"/>
      <c r="C70" s="261"/>
      <c r="D70" s="297"/>
      <c r="E70" s="263" t="str">
        <f t="shared" si="0"/>
        <v/>
      </c>
      <c r="F70" s="264" t="str">
        <f t="shared" si="1"/>
        <v/>
      </c>
      <c r="G70" s="261"/>
      <c r="H70" s="265">
        <f t="shared" si="2"/>
        <v>0</v>
      </c>
      <c r="I70" s="266" t="e">
        <f>IF($F$3=" "," ",VLOOKUP($F$3,Sheet2!$1:$65536,3,0))</f>
        <v>#N/A</v>
      </c>
      <c r="J70" s="260"/>
      <c r="K70" s="267"/>
      <c r="L70" s="261"/>
      <c r="M70" s="268"/>
      <c r="N70" s="267"/>
      <c r="O70" s="261"/>
      <c r="P70" s="260"/>
      <c r="Q70" s="269"/>
      <c r="R70" s="270"/>
      <c r="S70" s="269"/>
      <c r="T70" s="87">
        <f t="shared" si="3"/>
        <v>0</v>
      </c>
      <c r="U70"/>
      <c r="V70"/>
      <c r="W70"/>
      <c r="X70" s="133"/>
      <c r="Y70" s="133"/>
      <c r="Z70" s="145"/>
      <c r="AC70" s="87" t="s">
        <v>175</v>
      </c>
      <c r="AV70" s="62"/>
      <c r="AW70" s="62"/>
      <c r="AX70" s="62"/>
      <c r="AY70" s="62"/>
    </row>
    <row r="71" spans="1:51" ht="29.25" customHeight="1">
      <c r="A71" s="90">
        <v>60</v>
      </c>
      <c r="B71" s="260"/>
      <c r="C71" s="261"/>
      <c r="D71" s="297"/>
      <c r="E71" s="263" t="str">
        <f t="shared" si="0"/>
        <v/>
      </c>
      <c r="F71" s="264" t="str">
        <f t="shared" si="1"/>
        <v/>
      </c>
      <c r="G71" s="261"/>
      <c r="H71" s="265">
        <f t="shared" si="2"/>
        <v>0</v>
      </c>
      <c r="I71" s="266" t="e">
        <f>IF($F$3=" "," ",VLOOKUP($F$3,Sheet2!$1:$65536,3,0))</f>
        <v>#N/A</v>
      </c>
      <c r="J71" s="260"/>
      <c r="K71" s="267"/>
      <c r="L71" s="261"/>
      <c r="M71" s="268"/>
      <c r="N71" s="267"/>
      <c r="O71" s="261"/>
      <c r="P71" s="260"/>
      <c r="Q71" s="269"/>
      <c r="R71" s="270"/>
      <c r="S71" s="269"/>
      <c r="T71" s="87">
        <f t="shared" si="3"/>
        <v>0</v>
      </c>
      <c r="U71"/>
      <c r="V71"/>
      <c r="W71"/>
      <c r="X71" s="133"/>
      <c r="Y71" s="133"/>
      <c r="Z71" s="145"/>
      <c r="AC71" s="87" t="s">
        <v>90</v>
      </c>
      <c r="AV71" s="62"/>
      <c r="AW71" s="62"/>
      <c r="AX71" s="62"/>
      <c r="AY71" s="62"/>
    </row>
    <row r="72" spans="1:51" ht="29.25" customHeight="1">
      <c r="A72" s="96">
        <v>61</v>
      </c>
      <c r="B72" s="260"/>
      <c r="C72" s="261"/>
      <c r="D72" s="297"/>
      <c r="E72" s="263" t="str">
        <f t="shared" si="0"/>
        <v/>
      </c>
      <c r="F72" s="264" t="str">
        <f t="shared" si="1"/>
        <v/>
      </c>
      <c r="G72" s="261"/>
      <c r="H72" s="265">
        <f t="shared" si="2"/>
        <v>0</v>
      </c>
      <c r="I72" s="266" t="e">
        <f>IF($F$3=" "," ",VLOOKUP($F$3,Sheet2!$1:$65536,3,0))</f>
        <v>#N/A</v>
      </c>
      <c r="J72" s="260"/>
      <c r="K72" s="267"/>
      <c r="L72" s="261"/>
      <c r="M72" s="268"/>
      <c r="N72" s="267"/>
      <c r="O72" s="261"/>
      <c r="P72" s="260"/>
      <c r="Q72" s="269"/>
      <c r="R72" s="270"/>
      <c r="S72" s="269"/>
      <c r="T72" s="87">
        <f t="shared" si="3"/>
        <v>0</v>
      </c>
      <c r="U72"/>
      <c r="V72"/>
      <c r="W72"/>
      <c r="X72" s="133"/>
      <c r="Y72" s="133"/>
      <c r="Z72" s="145"/>
      <c r="AC72" s="87" t="s">
        <v>176</v>
      </c>
      <c r="AV72" s="62"/>
      <c r="AW72" s="62"/>
      <c r="AX72" s="62"/>
      <c r="AY72" s="62"/>
    </row>
    <row r="73" spans="1:51" ht="29.25" customHeight="1">
      <c r="A73" s="90">
        <v>62</v>
      </c>
      <c r="B73" s="260"/>
      <c r="C73" s="261"/>
      <c r="D73" s="297"/>
      <c r="E73" s="263" t="str">
        <f t="shared" si="0"/>
        <v/>
      </c>
      <c r="F73" s="264" t="str">
        <f t="shared" si="1"/>
        <v/>
      </c>
      <c r="G73" s="261"/>
      <c r="H73" s="265">
        <f t="shared" si="2"/>
        <v>0</v>
      </c>
      <c r="I73" s="266" t="e">
        <f>IF($F$3=" "," ",VLOOKUP($F$3,Sheet2!$1:$65536,3,0))</f>
        <v>#N/A</v>
      </c>
      <c r="J73" s="260"/>
      <c r="K73" s="267"/>
      <c r="L73" s="261"/>
      <c r="M73" s="268"/>
      <c r="N73" s="267"/>
      <c r="O73" s="261"/>
      <c r="P73" s="260"/>
      <c r="Q73" s="269"/>
      <c r="R73" s="270"/>
      <c r="S73" s="269"/>
      <c r="T73" s="87">
        <f t="shared" si="3"/>
        <v>0</v>
      </c>
      <c r="U73"/>
      <c r="V73"/>
      <c r="W73"/>
      <c r="X73" s="133"/>
      <c r="Y73" s="133"/>
      <c r="Z73" s="145"/>
      <c r="AC73" s="87" t="s">
        <v>96</v>
      </c>
      <c r="AV73" s="62"/>
      <c r="AW73" s="62"/>
      <c r="AX73" s="62"/>
      <c r="AY73" s="62"/>
    </row>
    <row r="74" spans="1:51" ht="29.25" customHeight="1">
      <c r="A74" s="90">
        <v>63</v>
      </c>
      <c r="B74" s="260"/>
      <c r="C74" s="261"/>
      <c r="D74" s="297"/>
      <c r="E74" s="263" t="str">
        <f t="shared" si="0"/>
        <v/>
      </c>
      <c r="F74" s="264" t="str">
        <f t="shared" si="1"/>
        <v/>
      </c>
      <c r="G74" s="261"/>
      <c r="H74" s="265">
        <f t="shared" si="2"/>
        <v>0</v>
      </c>
      <c r="I74" s="266" t="e">
        <f>IF($F$3=" "," ",VLOOKUP($F$3,Sheet2!$1:$65536,3,0))</f>
        <v>#N/A</v>
      </c>
      <c r="J74" s="260"/>
      <c r="K74" s="267"/>
      <c r="L74" s="261"/>
      <c r="M74" s="268"/>
      <c r="N74" s="267"/>
      <c r="O74" s="261"/>
      <c r="P74" s="260"/>
      <c r="Q74" s="269"/>
      <c r="R74" s="270"/>
      <c r="S74" s="269"/>
      <c r="T74" s="87">
        <f t="shared" si="3"/>
        <v>0</v>
      </c>
      <c r="U74"/>
      <c r="V74"/>
      <c r="W74"/>
      <c r="X74" s="133"/>
      <c r="Y74" s="133"/>
      <c r="Z74" s="145"/>
      <c r="AC74" s="87" t="s">
        <v>106</v>
      </c>
      <c r="AV74" s="62"/>
      <c r="AW74" s="62"/>
      <c r="AX74" s="62"/>
      <c r="AY74" s="62"/>
    </row>
    <row r="75" spans="1:51" ht="29.25" customHeight="1">
      <c r="A75" s="90">
        <v>64</v>
      </c>
      <c r="B75" s="260"/>
      <c r="C75" s="261"/>
      <c r="D75" s="297"/>
      <c r="E75" s="263" t="str">
        <f t="shared" si="0"/>
        <v/>
      </c>
      <c r="F75" s="264" t="str">
        <f t="shared" si="1"/>
        <v/>
      </c>
      <c r="G75" s="261"/>
      <c r="H75" s="265">
        <f t="shared" si="2"/>
        <v>0</v>
      </c>
      <c r="I75" s="266" t="e">
        <f>IF($F$3=" "," ",VLOOKUP($F$3,Sheet2!$1:$65536,3,0))</f>
        <v>#N/A</v>
      </c>
      <c r="J75" s="260"/>
      <c r="K75" s="267"/>
      <c r="L75" s="261"/>
      <c r="M75" s="268"/>
      <c r="N75" s="267"/>
      <c r="O75" s="261"/>
      <c r="P75" s="260"/>
      <c r="Q75" s="269"/>
      <c r="R75" s="270"/>
      <c r="S75" s="269"/>
      <c r="T75" s="87">
        <f t="shared" si="3"/>
        <v>0</v>
      </c>
      <c r="U75"/>
      <c r="V75"/>
      <c r="W75"/>
      <c r="X75" s="133"/>
      <c r="Y75" s="133"/>
      <c r="Z75" s="145"/>
      <c r="AC75" s="87" t="s">
        <v>110</v>
      </c>
      <c r="AV75" s="62"/>
      <c r="AW75" s="62"/>
      <c r="AX75" s="62"/>
      <c r="AY75" s="62"/>
    </row>
    <row r="76" spans="1:51" ht="29.25" customHeight="1">
      <c r="A76" s="90">
        <v>65</v>
      </c>
      <c r="B76" s="260"/>
      <c r="C76" s="261"/>
      <c r="D76" s="297"/>
      <c r="E76" s="263" t="str">
        <f t="shared" si="0"/>
        <v/>
      </c>
      <c r="F76" s="264" t="str">
        <f t="shared" si="1"/>
        <v/>
      </c>
      <c r="G76" s="261"/>
      <c r="H76" s="265">
        <f t="shared" si="2"/>
        <v>0</v>
      </c>
      <c r="I76" s="266" t="e">
        <f>IF($F$3=" "," ",VLOOKUP($F$3,Sheet2!$1:$65536,3,0))</f>
        <v>#N/A</v>
      </c>
      <c r="J76" s="260"/>
      <c r="K76" s="267"/>
      <c r="L76" s="261"/>
      <c r="M76" s="268"/>
      <c r="N76" s="267"/>
      <c r="O76" s="261"/>
      <c r="P76" s="260"/>
      <c r="Q76" s="269"/>
      <c r="R76" s="270"/>
      <c r="S76" s="269"/>
      <c r="T76" s="87">
        <f t="shared" si="3"/>
        <v>0</v>
      </c>
      <c r="U76"/>
      <c r="V76"/>
      <c r="W76"/>
      <c r="X76" s="133"/>
      <c r="Y76" s="133"/>
      <c r="Z76" s="145"/>
      <c r="AC76" s="87" t="s">
        <v>71</v>
      </c>
      <c r="AV76" s="62"/>
      <c r="AW76" s="62"/>
      <c r="AX76" s="62"/>
      <c r="AY76" s="62"/>
    </row>
    <row r="77" spans="1:51" ht="29.25" customHeight="1">
      <c r="A77" s="90">
        <v>66</v>
      </c>
      <c r="B77" s="260"/>
      <c r="C77" s="261"/>
      <c r="D77" s="297"/>
      <c r="E77" s="263" t="str">
        <f t="shared" ref="E77:F81" si="5">ASC(PHONETIC(C77))</f>
        <v/>
      </c>
      <c r="F77" s="264" t="str">
        <f t="shared" si="5"/>
        <v/>
      </c>
      <c r="G77" s="261"/>
      <c r="H77" s="265">
        <f t="shared" ref="H77:H81" si="6">IF($F$3=" "," ",$F$3)</f>
        <v>0</v>
      </c>
      <c r="I77" s="266" t="e">
        <f>IF($F$3=" "," ",VLOOKUP($F$3,Sheet2!$1:$65536,3,0))</f>
        <v>#N/A</v>
      </c>
      <c r="J77" s="260"/>
      <c r="K77" s="267"/>
      <c r="L77" s="261"/>
      <c r="M77" s="268"/>
      <c r="N77" s="267"/>
      <c r="O77" s="261"/>
      <c r="P77" s="260"/>
      <c r="Q77" s="269"/>
      <c r="R77" s="270"/>
      <c r="S77" s="269"/>
      <c r="T77" s="87">
        <f>COUNTA(J77,M77,R77,S77)</f>
        <v>0</v>
      </c>
      <c r="U77"/>
      <c r="V77"/>
      <c r="W77"/>
      <c r="X77" s="133"/>
      <c r="Y77" s="133"/>
      <c r="Z77" s="145"/>
      <c r="AC77" s="87" t="s">
        <v>54</v>
      </c>
      <c r="AV77" s="62"/>
      <c r="AW77" s="62"/>
      <c r="AX77" s="62"/>
      <c r="AY77" s="62"/>
    </row>
    <row r="78" spans="1:51" ht="29.25" customHeight="1">
      <c r="A78" s="90">
        <v>67</v>
      </c>
      <c r="B78" s="260"/>
      <c r="C78" s="261"/>
      <c r="D78" s="297"/>
      <c r="E78" s="263" t="str">
        <f t="shared" si="5"/>
        <v/>
      </c>
      <c r="F78" s="264" t="str">
        <f t="shared" si="5"/>
        <v/>
      </c>
      <c r="G78" s="261"/>
      <c r="H78" s="265">
        <f t="shared" si="6"/>
        <v>0</v>
      </c>
      <c r="I78" s="266" t="e">
        <f>IF($F$3=" "," ",VLOOKUP($F$3,Sheet2!$1:$65536,3,0))</f>
        <v>#N/A</v>
      </c>
      <c r="J78" s="260"/>
      <c r="K78" s="267"/>
      <c r="L78" s="261"/>
      <c r="M78" s="268"/>
      <c r="N78" s="267"/>
      <c r="O78" s="261"/>
      <c r="P78" s="260"/>
      <c r="Q78" s="269"/>
      <c r="R78" s="270"/>
      <c r="S78" s="269"/>
      <c r="T78" s="87">
        <f>COUNTA(J78,M78,R78,S78)</f>
        <v>0</v>
      </c>
      <c r="U78"/>
      <c r="V78"/>
      <c r="W78"/>
      <c r="X78" s="133"/>
      <c r="Y78" s="133"/>
      <c r="Z78" s="145"/>
      <c r="AC78" s="87" t="s">
        <v>129</v>
      </c>
      <c r="AV78" s="62"/>
      <c r="AW78" s="62"/>
      <c r="AX78" s="62"/>
      <c r="AY78" s="62"/>
    </row>
    <row r="79" spans="1:51" ht="29.25" customHeight="1">
      <c r="A79" s="90">
        <v>68</v>
      </c>
      <c r="B79" s="260"/>
      <c r="C79" s="261"/>
      <c r="D79" s="297"/>
      <c r="E79" s="263" t="str">
        <f t="shared" si="5"/>
        <v/>
      </c>
      <c r="F79" s="264" t="str">
        <f t="shared" si="5"/>
        <v/>
      </c>
      <c r="G79" s="261"/>
      <c r="H79" s="265">
        <f t="shared" si="6"/>
        <v>0</v>
      </c>
      <c r="I79" s="266" t="e">
        <f>IF($F$3=" "," ",VLOOKUP($F$3,Sheet2!$1:$65536,3,0))</f>
        <v>#N/A</v>
      </c>
      <c r="J79" s="260"/>
      <c r="K79" s="267"/>
      <c r="L79" s="261"/>
      <c r="M79" s="268"/>
      <c r="N79" s="267"/>
      <c r="O79" s="261"/>
      <c r="P79" s="260"/>
      <c r="Q79" s="269"/>
      <c r="R79" s="270"/>
      <c r="S79" s="269"/>
      <c r="T79" s="87">
        <f>COUNTA(J79,M79,R79,S79)</f>
        <v>0</v>
      </c>
      <c r="U79"/>
      <c r="V79"/>
      <c r="W79"/>
      <c r="X79" s="133"/>
      <c r="Y79" s="133"/>
      <c r="Z79" s="145"/>
      <c r="AC79" s="87" t="s">
        <v>122</v>
      </c>
      <c r="AV79" s="62"/>
      <c r="AW79" s="62"/>
      <c r="AX79" s="62"/>
      <c r="AY79" s="62"/>
    </row>
    <row r="80" spans="1:51" ht="29.25" customHeight="1">
      <c r="A80" s="90">
        <v>69</v>
      </c>
      <c r="B80" s="260"/>
      <c r="C80" s="261"/>
      <c r="D80" s="297"/>
      <c r="E80" s="263" t="str">
        <f t="shared" si="5"/>
        <v/>
      </c>
      <c r="F80" s="264" t="str">
        <f t="shared" si="5"/>
        <v/>
      </c>
      <c r="G80" s="261"/>
      <c r="H80" s="265">
        <f t="shared" si="6"/>
        <v>0</v>
      </c>
      <c r="I80" s="266" t="e">
        <f>IF($F$3=" "," ",VLOOKUP($F$3,Sheet2!$1:$65536,3,0))</f>
        <v>#N/A</v>
      </c>
      <c r="J80" s="260"/>
      <c r="K80" s="267"/>
      <c r="L80" s="261"/>
      <c r="M80" s="268"/>
      <c r="N80" s="267"/>
      <c r="O80" s="261"/>
      <c r="P80" s="260"/>
      <c r="Q80" s="269"/>
      <c r="R80" s="270"/>
      <c r="S80" s="269"/>
      <c r="T80" s="87">
        <f>COUNTA(J80,M80,R80,S80)</f>
        <v>0</v>
      </c>
      <c r="U80"/>
      <c r="V80"/>
      <c r="W80"/>
      <c r="X80" s="133"/>
      <c r="Y80" s="133"/>
      <c r="Z80" s="145"/>
      <c r="AC80" s="87" t="s">
        <v>116</v>
      </c>
      <c r="AV80" s="62"/>
      <c r="AW80" s="62"/>
      <c r="AX80" s="62"/>
      <c r="AY80" s="62"/>
    </row>
    <row r="81" spans="1:51" ht="29.25" customHeight="1" thickBot="1">
      <c r="A81" s="95">
        <v>70</v>
      </c>
      <c r="B81" s="283"/>
      <c r="C81" s="284"/>
      <c r="D81" s="287"/>
      <c r="E81" s="286" t="str">
        <f t="shared" si="5"/>
        <v/>
      </c>
      <c r="F81" s="298" t="str">
        <f t="shared" si="5"/>
        <v/>
      </c>
      <c r="G81" s="284"/>
      <c r="H81" s="288">
        <f t="shared" si="6"/>
        <v>0</v>
      </c>
      <c r="I81" s="289" t="e">
        <f>IF($F$3=" "," ",VLOOKUP($F$3,Sheet2!$1:$65536,3,0))</f>
        <v>#N/A</v>
      </c>
      <c r="J81" s="283"/>
      <c r="K81" s="290"/>
      <c r="L81" s="284"/>
      <c r="M81" s="291"/>
      <c r="N81" s="290"/>
      <c r="O81" s="284"/>
      <c r="P81" s="283"/>
      <c r="Q81" s="294"/>
      <c r="R81" s="295"/>
      <c r="S81" s="294"/>
      <c r="T81" s="87">
        <f>COUNTA(J81,M81,R81,S81)</f>
        <v>0</v>
      </c>
      <c r="U81"/>
      <c r="V81"/>
      <c r="W81"/>
      <c r="X81" s="133"/>
      <c r="Y81" s="133"/>
      <c r="Z81" s="145"/>
      <c r="AC81" s="87" t="s">
        <v>102</v>
      </c>
      <c r="AV81" s="62"/>
      <c r="AW81" s="62"/>
      <c r="AX81" s="62"/>
      <c r="AY81" s="62"/>
    </row>
    <row r="82" spans="1:51">
      <c r="A82"/>
      <c r="B82" s="97">
        <f>COUNTA(B12:B81)</f>
        <v>0</v>
      </c>
      <c r="C82"/>
      <c r="D82"/>
      <c r="E82"/>
      <c r="F82"/>
      <c r="G82"/>
      <c r="H82"/>
      <c r="I82"/>
      <c r="J82" s="97">
        <f>COUNTA(J12:J81)</f>
        <v>0</v>
      </c>
      <c r="K82"/>
      <c r="L82"/>
      <c r="M82" s="97">
        <f>COUNTA(M12:M81)</f>
        <v>0</v>
      </c>
      <c r="N82" s="98"/>
      <c r="O82" s="98"/>
      <c r="P82" s="97">
        <f>COUNTA(P12:P81)</f>
        <v>0</v>
      </c>
      <c r="Q82" s="97">
        <f>COUNTA(Q12:Q81)</f>
        <v>0</v>
      </c>
      <c r="R82" s="97">
        <f>COUNTA(R12:R81)</f>
        <v>0</v>
      </c>
      <c r="S82" s="97">
        <f>COUNTA(S12:S81)</f>
        <v>0</v>
      </c>
      <c r="T82"/>
      <c r="U82">
        <f>SUM(J82:S82)</f>
        <v>0</v>
      </c>
      <c r="V82"/>
      <c r="W82"/>
      <c r="X82" s="133"/>
      <c r="Y82" s="133"/>
      <c r="Z82" s="145"/>
      <c r="AC82" s="89" t="s">
        <v>135</v>
      </c>
      <c r="AV82" s="62"/>
      <c r="AW82" s="62"/>
      <c r="AX82" s="62"/>
      <c r="AY82" s="62"/>
    </row>
    <row r="83" spans="1:5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 s="133"/>
      <c r="Y83" s="133"/>
      <c r="Z83" s="145"/>
      <c r="AC83" s="89" t="s">
        <v>177</v>
      </c>
      <c r="AE83" s="89"/>
      <c r="AW83" s="62"/>
      <c r="AX83" s="62"/>
      <c r="AY83" s="62"/>
    </row>
    <row r="84" spans="1:5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 s="133"/>
      <c r="Y84" s="133"/>
      <c r="Z84" s="145"/>
      <c r="AC84" s="87" t="s">
        <v>104</v>
      </c>
      <c r="AH84" s="138"/>
    </row>
    <row r="85" spans="1:5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 s="133"/>
      <c r="Y85" s="133"/>
      <c r="Z85" s="145"/>
      <c r="AC85" s="87" t="s">
        <v>153</v>
      </c>
      <c r="AH85" s="138"/>
    </row>
    <row r="86" spans="1:5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 s="133"/>
      <c r="Y86" s="133"/>
      <c r="Z86" s="145"/>
      <c r="AC86" s="87" t="s">
        <v>94</v>
      </c>
      <c r="AH86" s="138"/>
    </row>
    <row r="87" spans="1:5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 s="133"/>
      <c r="Y87" s="133"/>
      <c r="Z87" s="145"/>
      <c r="AC87" s="87" t="s">
        <v>108</v>
      </c>
      <c r="AH87" s="138"/>
    </row>
    <row r="88" spans="1:5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 s="133"/>
      <c r="Y88" s="133"/>
      <c r="Z88" s="145"/>
      <c r="AC88" s="87" t="s">
        <v>109</v>
      </c>
      <c r="AH88" s="138"/>
    </row>
    <row r="89" spans="1:5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 s="133"/>
      <c r="Y89" s="133"/>
      <c r="Z89" s="145"/>
      <c r="AC89" s="87" t="s">
        <v>150</v>
      </c>
      <c r="AH89" s="138"/>
    </row>
    <row r="90" spans="1:5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 s="133"/>
      <c r="Y90" s="133"/>
      <c r="Z90" s="145"/>
      <c r="AC90" s="87" t="s">
        <v>124</v>
      </c>
      <c r="AH90" s="138"/>
    </row>
    <row r="91" spans="1:5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 s="133"/>
      <c r="Y91" s="133"/>
      <c r="Z91" s="145"/>
      <c r="AC91" s="87" t="s">
        <v>155</v>
      </c>
      <c r="AH91" s="138"/>
    </row>
    <row r="92" spans="1:5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 s="133"/>
      <c r="Y92" s="133"/>
      <c r="Z92" s="145"/>
      <c r="AC92" s="87" t="s">
        <v>58</v>
      </c>
      <c r="AH92" s="138"/>
    </row>
    <row r="93" spans="1:5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 s="133"/>
      <c r="Y93" s="133"/>
      <c r="Z93" s="145"/>
      <c r="AC93" s="87" t="s">
        <v>178</v>
      </c>
      <c r="AH93" s="138"/>
    </row>
    <row r="94" spans="1:5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 s="133"/>
      <c r="Y94" s="133"/>
      <c r="Z94" s="145"/>
      <c r="AC94" s="87" t="s">
        <v>179</v>
      </c>
      <c r="AH94" s="138"/>
    </row>
    <row r="95" spans="1:5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 s="133"/>
      <c r="Y95" s="133"/>
      <c r="Z95" s="145"/>
      <c r="AC95" s="87" t="s">
        <v>180</v>
      </c>
      <c r="AH95" s="138"/>
    </row>
    <row r="96" spans="1:5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 s="133"/>
      <c r="Y96" s="133"/>
      <c r="Z96" s="145"/>
      <c r="AC96" s="87" t="s">
        <v>134</v>
      </c>
      <c r="AH96" s="138"/>
    </row>
    <row r="97" spans="1:34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 s="133"/>
      <c r="Y97" s="133"/>
      <c r="Z97" s="145"/>
      <c r="AC97" s="87" t="s">
        <v>181</v>
      </c>
      <c r="AH97" s="138"/>
    </row>
    <row r="98" spans="1:34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 s="133"/>
      <c r="Y98" s="133"/>
      <c r="Z98" s="145"/>
      <c r="AC98" s="87" t="s">
        <v>112</v>
      </c>
      <c r="AH98" s="138"/>
    </row>
    <row r="99" spans="1:34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 s="133"/>
      <c r="Y99" s="133"/>
      <c r="Z99" s="145"/>
      <c r="AC99" s="87" t="s">
        <v>132</v>
      </c>
      <c r="AH99" s="138"/>
    </row>
    <row r="100" spans="1:3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 s="133"/>
      <c r="Y100" s="133"/>
      <c r="Z100" s="145"/>
      <c r="AC100" s="87" t="s">
        <v>182</v>
      </c>
      <c r="AH100" s="138"/>
    </row>
    <row r="101" spans="1:3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 s="133"/>
      <c r="Y101" s="133"/>
      <c r="Z101" s="145"/>
      <c r="AC101" s="87" t="s">
        <v>183</v>
      </c>
      <c r="AH101" s="138"/>
    </row>
    <row r="102" spans="1:3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 s="133"/>
      <c r="Y102" s="133"/>
      <c r="Z102" s="145"/>
      <c r="AC102" s="87" t="s">
        <v>184</v>
      </c>
      <c r="AH102" s="138"/>
    </row>
    <row r="103" spans="1:3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 s="133"/>
      <c r="Y103" s="133"/>
      <c r="Z103" s="145"/>
      <c r="AC103" s="87" t="s">
        <v>185</v>
      </c>
      <c r="AH103" s="138"/>
    </row>
    <row r="104" spans="1:3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 s="133"/>
      <c r="Y104" s="133"/>
      <c r="Z104" s="145"/>
      <c r="AC104" s="87" t="s">
        <v>186</v>
      </c>
      <c r="AH104" s="138"/>
    </row>
    <row r="105" spans="1:3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 s="133"/>
      <c r="Y105" s="133"/>
      <c r="Z105" s="145"/>
      <c r="AH105" s="138"/>
    </row>
    <row r="106" spans="1:3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 s="133"/>
      <c r="Y106" s="133"/>
      <c r="Z106" s="145"/>
      <c r="AH106" s="138"/>
    </row>
    <row r="107" spans="1:3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 s="133"/>
      <c r="Y107" s="133"/>
      <c r="Z107" s="145"/>
      <c r="AH107" s="138"/>
    </row>
    <row r="108" spans="1:3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 s="133"/>
      <c r="Y108" s="133"/>
      <c r="Z108" s="145"/>
      <c r="AH108" s="138"/>
    </row>
    <row r="109" spans="1:3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 s="133"/>
      <c r="Y109" s="133"/>
      <c r="Z109" s="145"/>
      <c r="AH109" s="138"/>
    </row>
    <row r="110" spans="1:34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 s="133"/>
      <c r="Y110" s="133"/>
      <c r="Z110" s="145"/>
      <c r="AH110" s="138"/>
    </row>
    <row r="111" spans="1:34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 s="133"/>
      <c r="Y111" s="133"/>
      <c r="Z111" s="145"/>
      <c r="AH111" s="138"/>
    </row>
    <row r="112" spans="1:34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 s="133"/>
      <c r="Y112" s="133"/>
      <c r="Z112" s="145"/>
      <c r="AH112" s="138"/>
    </row>
    <row r="113" spans="1:34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 s="133"/>
      <c r="Y113" s="133"/>
      <c r="Z113" s="145"/>
      <c r="AH113" s="138"/>
    </row>
    <row r="114" spans="1:34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 s="133"/>
      <c r="Y114" s="133"/>
      <c r="Z114" s="145"/>
      <c r="AH114" s="138"/>
    </row>
    <row r="115" spans="1:34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 s="133"/>
      <c r="Y115" s="133"/>
      <c r="Z115" s="145"/>
      <c r="AH115" s="138"/>
    </row>
    <row r="116" spans="1:34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 s="133"/>
      <c r="Y116" s="133"/>
      <c r="Z116" s="145"/>
      <c r="AH116" s="138"/>
    </row>
    <row r="117" spans="1:34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 s="133"/>
      <c r="Y117" s="133"/>
      <c r="Z117" s="145"/>
      <c r="AH117" s="138"/>
    </row>
    <row r="118" spans="1:34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 s="133"/>
      <c r="Y118" s="133"/>
      <c r="Z118" s="145"/>
      <c r="AH118" s="138"/>
    </row>
    <row r="119" spans="1:34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 s="133"/>
      <c r="Y119" s="133"/>
      <c r="Z119" s="145"/>
      <c r="AH119" s="138"/>
    </row>
    <row r="120" spans="1:34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 s="133"/>
      <c r="Y120" s="133"/>
      <c r="Z120" s="145"/>
      <c r="AH120" s="138"/>
    </row>
    <row r="121" spans="1:34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 s="133"/>
      <c r="Y121" s="133"/>
      <c r="Z121" s="145"/>
      <c r="AH121" s="138"/>
    </row>
    <row r="122" spans="1:34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 s="133"/>
      <c r="Y122" s="133"/>
      <c r="Z122" s="145"/>
      <c r="AH122" s="138"/>
    </row>
    <row r="123" spans="1:34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 s="133"/>
      <c r="Y123" s="133"/>
      <c r="Z123" s="145"/>
      <c r="AH123" s="138"/>
    </row>
    <row r="124" spans="1:34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 s="133"/>
      <c r="Y124" s="133"/>
      <c r="Z124" s="145"/>
      <c r="AH124" s="138"/>
    </row>
    <row r="125" spans="1:34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 s="133"/>
      <c r="Y125" s="133"/>
      <c r="Z125" s="145"/>
      <c r="AH125" s="138"/>
    </row>
    <row r="126" spans="1:34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 s="133"/>
      <c r="Y126" s="133"/>
      <c r="Z126" s="145"/>
      <c r="AH126" s="138"/>
    </row>
    <row r="127" spans="1:34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 s="133"/>
      <c r="Y127" s="133"/>
      <c r="Z127" s="145"/>
      <c r="AH127" s="138"/>
    </row>
    <row r="128" spans="1:34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 s="133"/>
      <c r="Y128" s="133"/>
      <c r="Z128" s="145"/>
      <c r="AH128" s="138"/>
    </row>
    <row r="129" spans="1:34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 s="133"/>
      <c r="Y129" s="133"/>
      <c r="Z129" s="145"/>
      <c r="AH129" s="138"/>
    </row>
    <row r="130" spans="1:34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 s="133"/>
      <c r="Y130" s="133"/>
      <c r="Z130" s="145"/>
      <c r="AH130" s="138"/>
    </row>
    <row r="131" spans="1:34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 s="133"/>
      <c r="Y131" s="133"/>
      <c r="Z131" s="145"/>
      <c r="AH131" s="138"/>
    </row>
    <row r="132" spans="1:34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 s="133"/>
      <c r="Y132" s="133"/>
      <c r="Z132" s="145"/>
      <c r="AH132" s="138"/>
    </row>
    <row r="133" spans="1:34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 s="133"/>
      <c r="Y133" s="133"/>
      <c r="Z133" s="145"/>
      <c r="AH133" s="138"/>
    </row>
    <row r="134" spans="1:34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 s="133"/>
      <c r="Y134" s="133"/>
      <c r="Z134" s="145"/>
      <c r="AH134" s="138"/>
    </row>
    <row r="135" spans="1:34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 s="133"/>
      <c r="Y135" s="133"/>
      <c r="Z135" s="145"/>
      <c r="AH135" s="138"/>
    </row>
    <row r="136" spans="1:34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 s="133"/>
      <c r="Y136" s="133"/>
      <c r="Z136" s="145"/>
      <c r="AH136" s="138"/>
    </row>
    <row r="137" spans="1:34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 s="133"/>
      <c r="Y137" s="133"/>
      <c r="Z137" s="145"/>
      <c r="AH137" s="138"/>
    </row>
    <row r="138" spans="1:34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 s="133"/>
      <c r="Y138" s="133"/>
      <c r="Z138" s="145"/>
      <c r="AH138" s="138"/>
    </row>
    <row r="139" spans="1:34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 s="133"/>
      <c r="Y139" s="133"/>
      <c r="Z139" s="145"/>
      <c r="AH139" s="138"/>
    </row>
    <row r="140" spans="1:34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 s="133"/>
      <c r="Y140" s="133"/>
      <c r="Z140" s="145"/>
      <c r="AH140" s="138"/>
    </row>
    <row r="141" spans="1:34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 s="133"/>
      <c r="Y141" s="133"/>
      <c r="Z141" s="145"/>
      <c r="AH141" s="138"/>
    </row>
    <row r="142" spans="1:34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 s="133"/>
      <c r="Y142" s="133"/>
      <c r="Z142" s="145"/>
      <c r="AH142" s="138"/>
    </row>
    <row r="143" spans="1:34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 s="133"/>
      <c r="Y143" s="133"/>
      <c r="Z143" s="145"/>
      <c r="AH143" s="138"/>
    </row>
    <row r="144" spans="1:34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 s="133"/>
      <c r="Y144" s="133"/>
      <c r="Z144" s="145"/>
      <c r="AH144" s="138"/>
    </row>
    <row r="145" spans="1:36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 s="133"/>
      <c r="Y145" s="133"/>
      <c r="Z145" s="145"/>
      <c r="AH145" s="138"/>
    </row>
    <row r="146" spans="1:36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 s="133"/>
      <c r="Y146" s="133"/>
      <c r="Z146" s="145"/>
      <c r="AH146" s="138"/>
    </row>
    <row r="147" spans="1:36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 s="133"/>
      <c r="Y147" s="133"/>
      <c r="Z147" s="145"/>
      <c r="AH147" s="138"/>
    </row>
    <row r="148" spans="1:36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 s="133"/>
      <c r="Y148" s="133"/>
      <c r="Z148" s="145"/>
      <c r="AH148" s="138"/>
    </row>
    <row r="149" spans="1:36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 s="133"/>
      <c r="Y149" s="133"/>
      <c r="Z149" s="145"/>
      <c r="AH149" s="138"/>
    </row>
    <row r="150" spans="1:36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 s="133"/>
      <c r="Y150" s="133"/>
      <c r="Z150" s="145"/>
      <c r="AH150" s="138"/>
    </row>
    <row r="151" spans="1:36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 s="133"/>
      <c r="Y151" s="133"/>
      <c r="Z151" s="145"/>
      <c r="AH151" s="138"/>
    </row>
    <row r="152" spans="1:36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 s="133"/>
      <c r="Y152" s="133"/>
      <c r="Z152" s="145"/>
      <c r="AH152" s="138"/>
    </row>
    <row r="153" spans="1:36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 s="133"/>
      <c r="Y153" s="133"/>
      <c r="Z153" s="145"/>
      <c r="AH153" s="138"/>
    </row>
    <row r="154" spans="1:36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 s="133"/>
      <c r="Y154" s="133"/>
      <c r="Z154" s="145"/>
      <c r="AH154" s="138"/>
    </row>
    <row r="155" spans="1:36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 s="133"/>
      <c r="Y155" s="133"/>
      <c r="Z155" s="145"/>
      <c r="AH155" s="138"/>
    </row>
    <row r="156" spans="1:36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 s="133"/>
      <c r="Y156" s="133"/>
      <c r="Z156" s="145"/>
      <c r="AH156" s="138"/>
    </row>
    <row r="157" spans="1:36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 s="133"/>
      <c r="Y157" s="133"/>
      <c r="Z157" s="145"/>
      <c r="AH157" s="138"/>
    </row>
    <row r="158" spans="1:36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 s="133"/>
      <c r="Y158" s="133"/>
      <c r="Z158" s="145"/>
      <c r="AJ158" s="138"/>
    </row>
    <row r="159" spans="1:36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 s="133"/>
      <c r="Y159" s="133"/>
      <c r="Z159" s="145"/>
      <c r="AJ159" s="138"/>
    </row>
    <row r="160" spans="1:36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 s="133"/>
      <c r="Y160" s="133"/>
      <c r="Z160" s="145"/>
      <c r="AJ160" s="138"/>
    </row>
    <row r="161" spans="1:36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 s="133"/>
      <c r="Y161" s="133"/>
      <c r="Z161" s="145"/>
      <c r="AJ161" s="138"/>
    </row>
    <row r="162" spans="1:36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 s="133"/>
      <c r="Y162" s="133"/>
      <c r="Z162" s="145"/>
      <c r="AJ162" s="138"/>
    </row>
    <row r="163" spans="1:36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 s="133"/>
      <c r="Y163" s="133"/>
      <c r="Z163" s="145"/>
      <c r="AJ163" s="138"/>
    </row>
    <row r="164" spans="1:36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 s="133"/>
      <c r="Y164" s="133"/>
      <c r="Z164" s="145"/>
      <c r="AJ164" s="138"/>
    </row>
    <row r="165" spans="1:36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 s="133"/>
      <c r="Y165" s="133"/>
      <c r="Z165" s="145"/>
      <c r="AJ165" s="138"/>
    </row>
    <row r="166" spans="1:36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 s="133"/>
      <c r="Y166" s="133"/>
      <c r="Z166" s="145"/>
      <c r="AJ166" s="138"/>
    </row>
    <row r="167" spans="1:36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 s="133"/>
      <c r="Y167" s="133"/>
      <c r="Z167" s="145"/>
      <c r="AJ167" s="138"/>
    </row>
    <row r="168" spans="1:36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 s="133"/>
      <c r="Y168" s="133"/>
      <c r="Z168" s="145"/>
      <c r="AJ168" s="138"/>
    </row>
    <row r="169" spans="1:36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 s="133"/>
      <c r="Y169" s="133"/>
      <c r="Z169" s="145"/>
      <c r="AJ169" s="138"/>
    </row>
    <row r="170" spans="1:36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 s="133"/>
      <c r="Y170" s="133"/>
      <c r="Z170" s="145"/>
      <c r="AJ170" s="138"/>
    </row>
    <row r="171" spans="1:36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 s="133"/>
      <c r="Y171" s="133"/>
      <c r="Z171" s="145"/>
      <c r="AJ171" s="138"/>
    </row>
    <row r="172" spans="1:36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 s="133"/>
      <c r="Y172" s="133"/>
      <c r="Z172" s="145"/>
      <c r="AJ172" s="138"/>
    </row>
    <row r="173" spans="1:36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 s="133"/>
      <c r="Y173" s="133"/>
      <c r="Z173" s="145"/>
      <c r="AJ173" s="138"/>
    </row>
    <row r="174" spans="1:36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 s="133"/>
      <c r="Y174" s="133"/>
      <c r="Z174" s="145"/>
      <c r="AJ174" s="138"/>
    </row>
    <row r="175" spans="1:36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 s="133"/>
      <c r="Y175" s="133"/>
      <c r="Z175" s="145"/>
      <c r="AJ175" s="138"/>
    </row>
    <row r="176" spans="1:36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 s="133"/>
      <c r="Y176" s="133"/>
      <c r="Z176" s="145"/>
      <c r="AJ176" s="138"/>
    </row>
    <row r="177" spans="1:36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 s="133"/>
      <c r="Y177" s="133"/>
      <c r="Z177" s="145"/>
      <c r="AJ177" s="138"/>
    </row>
    <row r="178" spans="1:36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 s="133"/>
      <c r="Y178" s="133"/>
      <c r="Z178" s="145"/>
      <c r="AJ178" s="138"/>
    </row>
    <row r="179" spans="1:36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 s="133"/>
      <c r="Y179" s="133"/>
      <c r="Z179" s="145"/>
      <c r="AJ179" s="138"/>
    </row>
    <row r="180" spans="1:36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 s="133"/>
      <c r="Y180" s="133"/>
      <c r="Z180" s="145"/>
      <c r="AJ180" s="138"/>
    </row>
    <row r="181" spans="1:36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 s="133"/>
      <c r="Y181" s="133"/>
      <c r="Z181" s="145"/>
      <c r="AJ181" s="138"/>
    </row>
    <row r="182" spans="1:36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 s="133"/>
      <c r="Y182" s="133"/>
      <c r="Z182" s="145"/>
      <c r="AJ182" s="138"/>
    </row>
    <row r="183" spans="1:36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 s="133"/>
      <c r="Y183" s="133"/>
      <c r="Z183" s="145"/>
      <c r="AJ183" s="138"/>
    </row>
    <row r="184" spans="1:36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 s="133"/>
      <c r="Y184" s="133"/>
      <c r="Z184" s="145"/>
      <c r="AJ184" s="138"/>
    </row>
    <row r="185" spans="1:36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 s="133"/>
      <c r="Y185" s="133"/>
      <c r="Z185" s="145"/>
      <c r="AJ185" s="138"/>
    </row>
    <row r="186" spans="1:36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 s="133"/>
      <c r="Y186" s="133"/>
      <c r="Z186" s="145"/>
      <c r="AJ186" s="138"/>
    </row>
    <row r="187" spans="1:36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 s="133"/>
      <c r="Y187" s="133"/>
      <c r="Z187" s="145"/>
      <c r="AJ187" s="138"/>
    </row>
    <row r="188" spans="1:36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 s="133"/>
      <c r="Y188" s="133"/>
      <c r="Z188" s="145"/>
      <c r="AJ188" s="138"/>
    </row>
    <row r="189" spans="1:36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 s="133"/>
      <c r="Y189" s="133"/>
      <c r="Z189" s="145"/>
      <c r="AJ189" s="138"/>
    </row>
    <row r="190" spans="1:36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 s="133"/>
      <c r="Y190" s="133"/>
      <c r="Z190" s="145"/>
      <c r="AJ190" s="138"/>
    </row>
    <row r="191" spans="1:36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 s="133"/>
      <c r="Y191" s="133"/>
      <c r="Z191" s="145"/>
      <c r="AJ191" s="138"/>
    </row>
    <row r="192" spans="1:36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 s="133"/>
      <c r="Y192" s="133"/>
      <c r="Z192" s="145"/>
      <c r="AJ192" s="138"/>
    </row>
    <row r="193" spans="1:36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 s="133"/>
      <c r="Y193" s="133"/>
      <c r="Z193" s="145"/>
      <c r="AJ193" s="138"/>
    </row>
    <row r="194" spans="1:36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 s="133"/>
      <c r="Y194" s="133"/>
      <c r="Z194" s="145"/>
      <c r="AJ194" s="138"/>
    </row>
    <row r="195" spans="1:36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 s="133"/>
      <c r="Y195" s="133"/>
      <c r="Z195" s="145"/>
      <c r="AJ195" s="138"/>
    </row>
    <row r="196" spans="1:36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 s="133"/>
      <c r="Y196" s="133"/>
      <c r="Z196" s="145"/>
      <c r="AJ196" s="138"/>
    </row>
    <row r="197" spans="1:36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 s="133"/>
      <c r="Y197" s="133"/>
      <c r="Z197" s="145"/>
      <c r="AJ197" s="138"/>
    </row>
    <row r="198" spans="1:36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 s="133"/>
      <c r="Y198" s="133"/>
      <c r="Z198" s="145"/>
      <c r="AJ198" s="138"/>
    </row>
    <row r="199" spans="1:36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 s="133"/>
      <c r="Y199" s="133"/>
      <c r="Z199" s="145"/>
      <c r="AJ199" s="138"/>
    </row>
    <row r="200" spans="1:36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 s="133"/>
      <c r="Y200" s="133"/>
      <c r="Z200" s="145"/>
      <c r="AJ200" s="138"/>
    </row>
    <row r="201" spans="1:36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 s="133"/>
      <c r="Y201" s="133"/>
      <c r="Z201" s="145"/>
      <c r="AJ201" s="138"/>
    </row>
    <row r="202" spans="1:36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 s="133"/>
      <c r="Y202" s="133"/>
      <c r="Z202" s="145"/>
      <c r="AJ202" s="138"/>
    </row>
    <row r="203" spans="1:36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 s="133"/>
      <c r="Y203" s="133"/>
      <c r="Z203" s="145"/>
      <c r="AJ203" s="138"/>
    </row>
    <row r="204" spans="1:36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 s="133"/>
      <c r="Y204" s="133"/>
      <c r="Z204" s="145"/>
      <c r="AJ204" s="138"/>
    </row>
    <row r="205" spans="1:36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 s="133"/>
      <c r="Y205" s="133"/>
      <c r="Z205" s="145"/>
      <c r="AJ205" s="138"/>
    </row>
    <row r="206" spans="1:36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 s="133"/>
      <c r="Y206" s="133"/>
      <c r="Z206" s="145"/>
      <c r="AJ206" s="138"/>
    </row>
    <row r="207" spans="1:36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 s="133"/>
      <c r="Y207" s="133"/>
      <c r="Z207" s="145"/>
      <c r="AJ207" s="138"/>
    </row>
    <row r="208" spans="1:36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 s="133"/>
      <c r="Y208" s="133"/>
      <c r="Z208" s="145"/>
      <c r="AJ208" s="138"/>
    </row>
    <row r="209" spans="1:36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 s="133"/>
      <c r="Y209" s="133"/>
      <c r="Z209" s="145"/>
      <c r="AJ209" s="138"/>
    </row>
    <row r="210" spans="1:36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 s="133"/>
      <c r="Y210" s="133"/>
      <c r="Z210" s="145"/>
      <c r="AJ210" s="138"/>
    </row>
    <row r="211" spans="1:36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 s="133"/>
      <c r="Y211" s="133"/>
      <c r="Z211" s="145"/>
      <c r="AJ211" s="138"/>
    </row>
    <row r="212" spans="1:36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 s="133"/>
      <c r="Y212" s="133"/>
      <c r="Z212" s="145"/>
      <c r="AJ212" s="138"/>
    </row>
    <row r="213" spans="1:36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 s="133"/>
      <c r="Y213" s="133"/>
      <c r="Z213" s="145"/>
      <c r="AJ213" s="138"/>
    </row>
    <row r="214" spans="1:36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 s="133"/>
      <c r="Y214" s="133"/>
      <c r="Z214" s="145"/>
      <c r="AJ214" s="138"/>
    </row>
    <row r="215" spans="1:36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 s="133"/>
      <c r="Y215" s="133"/>
      <c r="Z215" s="145"/>
      <c r="AJ215" s="138"/>
    </row>
    <row r="216" spans="1:36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 s="133"/>
      <c r="Y216" s="133"/>
      <c r="Z216" s="145"/>
      <c r="AJ216" s="138"/>
    </row>
    <row r="217" spans="1:36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 s="133"/>
      <c r="Y217" s="133"/>
      <c r="Z217" s="145"/>
      <c r="AJ217" s="138"/>
    </row>
    <row r="218" spans="1:36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 s="133"/>
      <c r="Y218" s="133"/>
      <c r="Z218" s="145"/>
      <c r="AJ218" s="138"/>
    </row>
    <row r="219" spans="1:36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 s="133"/>
      <c r="Y219" s="133"/>
      <c r="Z219" s="145"/>
      <c r="AJ219" s="138"/>
    </row>
    <row r="220" spans="1:36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 s="133"/>
      <c r="Y220" s="133"/>
      <c r="Z220" s="145"/>
      <c r="AJ220" s="138"/>
    </row>
    <row r="221" spans="1:36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 s="133"/>
      <c r="Y221" s="133"/>
      <c r="Z221" s="145"/>
      <c r="AJ221" s="138"/>
    </row>
    <row r="222" spans="1:36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 s="133"/>
      <c r="Y222" s="133"/>
      <c r="Z222" s="145"/>
      <c r="AJ222" s="138"/>
    </row>
    <row r="223" spans="1:36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 s="133"/>
      <c r="Y223" s="133"/>
      <c r="Z223" s="145"/>
      <c r="AJ223" s="138"/>
    </row>
    <row r="224" spans="1:36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 s="133"/>
      <c r="Y224" s="133"/>
      <c r="Z224" s="145"/>
      <c r="AJ224" s="138"/>
    </row>
    <row r="225" spans="1:36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 s="133"/>
      <c r="Y225" s="133"/>
      <c r="Z225" s="145"/>
      <c r="AJ225" s="138"/>
    </row>
    <row r="226" spans="1:36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 s="133"/>
      <c r="Y226" s="133"/>
      <c r="Z226" s="145"/>
      <c r="AJ226" s="138"/>
    </row>
    <row r="227" spans="1:36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 s="133"/>
      <c r="Y227" s="133"/>
      <c r="Z227" s="145"/>
      <c r="AJ227" s="138"/>
    </row>
    <row r="228" spans="1:36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 s="133"/>
      <c r="Y228" s="133"/>
      <c r="Z228" s="145"/>
      <c r="AJ228" s="138"/>
    </row>
    <row r="229" spans="1:36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 s="133"/>
      <c r="Y229" s="133"/>
      <c r="Z229" s="145"/>
      <c r="AJ229" s="138"/>
    </row>
    <row r="230" spans="1:36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 s="133"/>
      <c r="Y230" s="133"/>
      <c r="Z230" s="145"/>
      <c r="AJ230" s="138"/>
    </row>
    <row r="231" spans="1:36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 s="133"/>
      <c r="Y231" s="133"/>
      <c r="Z231" s="145"/>
      <c r="AJ231" s="138"/>
    </row>
    <row r="232" spans="1:36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 s="133"/>
      <c r="Y232" s="133"/>
      <c r="Z232" s="145"/>
      <c r="AJ232" s="138"/>
    </row>
    <row r="233" spans="1:36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 s="133"/>
      <c r="Y233" s="133"/>
      <c r="Z233" s="145"/>
      <c r="AJ233" s="138"/>
    </row>
    <row r="234" spans="1:36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 s="133"/>
      <c r="Y234" s="133"/>
      <c r="Z234" s="145"/>
      <c r="AJ234" s="138"/>
    </row>
    <row r="235" spans="1:36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 s="133"/>
      <c r="Y235" s="133"/>
      <c r="Z235" s="145"/>
      <c r="AJ235" s="138"/>
    </row>
    <row r="236" spans="1:36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 s="133"/>
      <c r="Y236" s="133"/>
      <c r="Z236" s="145"/>
      <c r="AJ236" s="138"/>
    </row>
    <row r="237" spans="1:36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 s="133"/>
      <c r="Y237" s="133"/>
      <c r="Z237" s="145"/>
      <c r="AJ237" s="138"/>
    </row>
    <row r="238" spans="1:36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 s="133"/>
      <c r="Y238" s="133"/>
      <c r="Z238" s="145"/>
      <c r="AJ238" s="138"/>
    </row>
    <row r="239" spans="1:36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 s="133"/>
      <c r="Y239" s="133"/>
      <c r="Z239" s="145"/>
      <c r="AJ239" s="138"/>
    </row>
    <row r="240" spans="1:36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 s="133"/>
      <c r="Y240" s="133"/>
      <c r="Z240" s="145"/>
      <c r="AJ240" s="138"/>
    </row>
    <row r="241" spans="1:36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 s="133"/>
      <c r="Y241" s="133"/>
      <c r="Z241" s="145"/>
      <c r="AJ241" s="138"/>
    </row>
    <row r="242" spans="1:36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 s="133"/>
      <c r="Y242" s="133"/>
      <c r="Z242" s="145"/>
      <c r="AJ242" s="138"/>
    </row>
    <row r="243" spans="1:36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 s="133"/>
      <c r="Y243" s="133"/>
      <c r="Z243" s="145"/>
      <c r="AJ243" s="138"/>
    </row>
    <row r="244" spans="1:36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 s="133"/>
      <c r="Y244" s="133"/>
      <c r="Z244" s="145"/>
      <c r="AJ244" s="138"/>
    </row>
    <row r="245" spans="1:36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 s="133"/>
      <c r="Y245" s="133"/>
      <c r="Z245" s="145"/>
      <c r="AJ245" s="138"/>
    </row>
    <row r="246" spans="1:36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 s="133"/>
      <c r="Y246" s="133"/>
      <c r="Z246" s="145"/>
      <c r="AJ246" s="138"/>
    </row>
    <row r="247" spans="1:36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 s="133"/>
      <c r="Y247" s="133"/>
      <c r="Z247" s="145"/>
      <c r="AJ247" s="138"/>
    </row>
    <row r="248" spans="1:36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 s="133"/>
      <c r="Y248" s="133"/>
      <c r="Z248" s="145"/>
      <c r="AJ248" s="138"/>
    </row>
    <row r="249" spans="1:36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 s="133"/>
      <c r="Y249" s="133"/>
      <c r="Z249" s="145"/>
      <c r="AJ249" s="138"/>
    </row>
    <row r="250" spans="1:36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 s="133"/>
      <c r="Y250" s="133"/>
      <c r="Z250" s="145"/>
      <c r="AJ250" s="138"/>
    </row>
    <row r="251" spans="1:36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 s="133"/>
      <c r="Y251" s="133"/>
      <c r="Z251" s="145"/>
      <c r="AJ251" s="138"/>
    </row>
    <row r="252" spans="1:36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 s="133"/>
      <c r="Y252" s="133"/>
      <c r="Z252" s="145"/>
      <c r="AJ252" s="138"/>
    </row>
    <row r="253" spans="1:36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 s="133"/>
      <c r="Y253" s="133"/>
      <c r="Z253" s="145"/>
      <c r="AJ253" s="138"/>
    </row>
    <row r="254" spans="1:36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 s="133"/>
      <c r="Y254" s="133"/>
      <c r="Z254" s="145"/>
      <c r="AJ254" s="138"/>
    </row>
    <row r="255" spans="1:36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 s="133"/>
      <c r="Y255" s="133"/>
      <c r="Z255" s="145"/>
      <c r="AJ255" s="138"/>
    </row>
    <row r="256" spans="1:36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 s="133"/>
      <c r="Y256" s="133"/>
      <c r="Z256" s="145"/>
      <c r="AJ256" s="138"/>
    </row>
    <row r="257" spans="1:36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 s="133"/>
      <c r="Y257" s="133"/>
      <c r="Z257" s="145"/>
      <c r="AJ257" s="138"/>
    </row>
    <row r="258" spans="1:36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 s="133"/>
      <c r="Y258" s="133"/>
      <c r="Z258" s="145"/>
      <c r="AJ258" s="138"/>
    </row>
    <row r="259" spans="1:36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 s="133"/>
      <c r="Y259" s="133"/>
      <c r="Z259" s="145"/>
      <c r="AJ259" s="138"/>
    </row>
    <row r="260" spans="1:36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 s="133"/>
      <c r="Y260" s="133"/>
      <c r="Z260" s="145"/>
      <c r="AJ260" s="138"/>
    </row>
    <row r="261" spans="1:36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 s="133"/>
      <c r="Y261" s="133"/>
      <c r="Z261" s="145"/>
      <c r="AJ261" s="138"/>
    </row>
    <row r="262" spans="1:36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 s="133"/>
      <c r="Y262" s="133"/>
      <c r="Z262" s="145"/>
      <c r="AJ262" s="138"/>
    </row>
    <row r="263" spans="1:36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 s="133"/>
      <c r="Y263" s="133"/>
      <c r="Z263" s="145"/>
      <c r="AJ263" s="138"/>
    </row>
    <row r="264" spans="1:36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 s="133"/>
      <c r="Y264" s="133"/>
      <c r="Z264" s="145"/>
      <c r="AJ264" s="138"/>
    </row>
    <row r="265" spans="1:36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 s="133"/>
      <c r="Y265" s="133"/>
      <c r="Z265" s="145"/>
      <c r="AJ265" s="138"/>
    </row>
  </sheetData>
  <sheetProtection algorithmName="SHA-512" hashValue="zTBNtFpZ5AIgGCmeRqGSZPFCljZES8Zq6GCaZsA4QcyHwFDcsmeTXuMVK6VYFaWDvvPOmDmfCmmuBrGtVUbX4g==" saltValue="OnofCXaiRYG1jSCmOe7LAw==" spinCount="100000" sheet="1"/>
  <mergeCells count="20">
    <mergeCell ref="A1:W1"/>
    <mergeCell ref="Q5:U5"/>
    <mergeCell ref="K5:N5"/>
    <mergeCell ref="O5:P5"/>
    <mergeCell ref="O4:W4"/>
    <mergeCell ref="F4:K4"/>
    <mergeCell ref="U12:V12"/>
    <mergeCell ref="B5:C5"/>
    <mergeCell ref="D5:F5"/>
    <mergeCell ref="F3:K3"/>
    <mergeCell ref="B3:E3"/>
    <mergeCell ref="B4:E4"/>
    <mergeCell ref="L4:N4"/>
    <mergeCell ref="B7:L7"/>
    <mergeCell ref="G5:J5"/>
    <mergeCell ref="G6:J6"/>
    <mergeCell ref="B9:O10"/>
    <mergeCell ref="Q7:R7"/>
    <mergeCell ref="N7:O7"/>
    <mergeCell ref="R9:S10"/>
  </mergeCells>
  <phoneticPr fontId="5"/>
  <conditionalFormatting sqref="T12:T81">
    <cfRule type="cellIs" dxfId="18" priority="1" stopIfTrue="1" operator="greaterThan">
      <formula>2</formula>
    </cfRule>
    <cfRule type="cellIs" dxfId="17" priority="3" stopIfTrue="1" operator="greaterThan">
      <formula>3</formula>
    </cfRule>
  </conditionalFormatting>
  <conditionalFormatting sqref="V26:V44">
    <cfRule type="cellIs" dxfId="16" priority="4" stopIfTrue="1" operator="greaterThan">
      <formula>2</formula>
    </cfRule>
    <cfRule type="cellIs" dxfId="15" priority="5" stopIfTrue="1" operator="greaterThan">
      <formula>4</formula>
    </cfRule>
    <cfRule type="cellIs" dxfId="14" priority="6" stopIfTrue="1" operator="greaterThan">
      <formula>3</formula>
    </cfRule>
  </conditionalFormatting>
  <dataValidations xWindow="286" yWindow="592" count="12">
    <dataValidation allowBlank="1" showInputMessage="1" showErrorMessage="1" promptTitle="注意!!!" prompt="ゼッケンナンバーは，JAAFに登録した後に割り振られたナンバーを必ず記入して下さい。" sqref="B12:B81" xr:uid="{00000000-0002-0000-0100-000000000000}"/>
    <dataValidation allowBlank="1" showInputMessage="1" showErrorMessage="1" prompt="氏名は，名字と名前を別々に入力して下さい。" sqref="C12:D81" xr:uid="{00000000-0002-0000-0100-000001000000}"/>
    <dataValidation allowBlank="1" showInputMessage="1" showErrorMessage="1" prompt="ﾌﾘｶﾞﾅは自動で入力されますが，間違っている場合は直接入力して下さい(半角ｶﾀｶﾅで)。" sqref="E12:F81" xr:uid="{00000000-0002-0000-0100-000002000000}"/>
    <dataValidation type="list" allowBlank="1" showInputMessage="1" showErrorMessage="1" sqref="Q12:Q81" xr:uid="{00000000-0002-0000-0100-000003000000}">
      <formula1>$X$13</formula1>
    </dataValidation>
    <dataValidation type="list" allowBlank="1" showInputMessage="1" showErrorMessage="1" sqref="P12:P81" xr:uid="{00000000-0002-0000-0100-000004000000}">
      <formula1>$X$12</formula1>
    </dataValidation>
    <dataValidation type="list" allowBlank="1" showInputMessage="1" showErrorMessage="1" prompt="プルダウンメニューより種目を選択してください。" sqref="M12:M81 J12:J81 R12:S81" xr:uid="{00000000-0002-0000-0100-000005000000}">
      <formula1>男子一年</formula1>
    </dataValidation>
    <dataValidation type="list" allowBlank="1" showErrorMessage="1" prompt="ﾌﾘｶﾞﾅは自動で入力されますが，間違っている場合は直接入力して下さい。" sqref="G12:G81" xr:uid="{00000000-0002-0000-0100-000006000000}">
      <formula1>$AB$12:$AB$14</formula1>
    </dataValidation>
    <dataValidation allowBlank="1" showInputMessage="1" showErrorMessage="1" prompt="最高記録(公認記録)は記入例を参考にして記入してください。" sqref="K12:K81 N12:N81" xr:uid="{00000000-0002-0000-0100-000007000000}"/>
    <dataValidation allowBlank="1" showInputMessage="1" showErrorMessage="1" prompt="最高記録がある場合は，大会名(記録が公認された大会)を記入してください。" sqref="L12:L81 O12:O81" xr:uid="{00000000-0002-0000-0100-000008000000}"/>
    <dataValidation allowBlank="1" showInputMessage="1" showErrorMessage="1" prompt="最高記録がある場合は，公認記録を記入してください。_x000a_例)3分28秒78→32878" sqref="Q10" xr:uid="{00000000-0002-0000-0100-000009000000}"/>
    <dataValidation allowBlank="1" showInputMessage="1" showErrorMessage="1" prompt="最高記録がある場合は，公認記録を記入してください。_x000a_例)44秒57→4457" sqref="P10" xr:uid="{00000000-0002-0000-0100-00000A000000}"/>
    <dataValidation type="list" allowBlank="1" showInputMessage="1" showErrorMessage="1" prompt="学校名をプルダウンメニューより選択してください。_x000a_プルダウンメニューにない場合は，下の欄に直接入力してください。" sqref="F3:K3" xr:uid="{00000000-0002-0000-0100-00000B000000}">
      <formula1>$AC$12:$AC$104</formula1>
    </dataValidation>
  </dataValidations>
  <pageMargins left="0.51181102362204722" right="0.51181102362204722" top="0.35433070866141736" bottom="0.35433070866141736" header="0.31496062992125984" footer="0.31496062992125984"/>
  <pageSetup paperSize="9" scale="42" orientation="landscape" r:id="rId1"/>
  <headerFooter>
    <oddHeader>&amp;RNO.&amp;P</oddHeader>
  </headerFooter>
  <rowBreaks count="1" manualBreakCount="1">
    <brk id="46" max="23" man="1"/>
  </rowBreaks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R265"/>
  <sheetViews>
    <sheetView view="pageBreakPreview" zoomScale="55" zoomScaleNormal="55" zoomScaleSheetLayoutView="55" workbookViewId="0">
      <selection activeCell="J19" sqref="J19"/>
    </sheetView>
  </sheetViews>
  <sheetFormatPr defaultColWidth="12.875" defaultRowHeight="14.25"/>
  <cols>
    <col min="1" max="1" width="4.625" style="62" bestFit="1" customWidth="1"/>
    <col min="2" max="2" width="9.875" style="62" customWidth="1"/>
    <col min="3" max="6" width="16.125" style="62" customWidth="1"/>
    <col min="7" max="7" width="6" style="62" customWidth="1"/>
    <col min="8" max="9" width="14.625" style="62" hidden="1" customWidth="1"/>
    <col min="10" max="11" width="14.125" style="62" customWidth="1"/>
    <col min="12" max="12" width="24.375" style="62" customWidth="1"/>
    <col min="13" max="14" width="14.125" style="62" customWidth="1"/>
    <col min="15" max="15" width="24.375" style="62" customWidth="1"/>
    <col min="16" max="17" width="10" style="62" bestFit="1" customWidth="1"/>
    <col min="18" max="19" width="14.25" style="62" customWidth="1"/>
    <col min="20" max="20" width="3.875" style="62" customWidth="1"/>
    <col min="21" max="22" width="10.75" style="62" bestFit="1" customWidth="1"/>
    <col min="23" max="23" width="10.25" style="62" bestFit="1" customWidth="1"/>
    <col min="24" max="24" width="3.625" style="139" customWidth="1"/>
    <col min="25" max="25" width="11.375" style="147" bestFit="1" customWidth="1"/>
    <col min="26" max="26" width="12.625" style="147" bestFit="1" customWidth="1"/>
    <col min="27" max="27" width="10.375" style="147" customWidth="1"/>
    <col min="28" max="28" width="11.625" style="87" bestFit="1" customWidth="1"/>
    <col min="29" max="29" width="7.625" style="87" bestFit="1" customWidth="1"/>
    <col min="30" max="30" width="11.5" style="87" bestFit="1" customWidth="1"/>
    <col min="31" max="31" width="7.5" style="87" bestFit="1" customWidth="1"/>
    <col min="32" max="32" width="12.875" style="87"/>
    <col min="33" max="33" width="12.875" style="145"/>
    <col min="34" max="34" width="7.25" style="133" bestFit="1" customWidth="1"/>
    <col min="35" max="35" width="19.125" style="133" bestFit="1" customWidth="1"/>
    <col min="36" max="38" width="10" style="133" customWidth="1"/>
    <col min="39" max="39" width="12.875" style="133"/>
    <col min="71" max="16384" width="12.875" style="62"/>
  </cols>
  <sheetData>
    <row r="1" spans="1:70" ht="32.25">
      <c r="A1" s="348" t="s">
        <v>187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132"/>
      <c r="Y1" s="144"/>
      <c r="Z1" s="144"/>
      <c r="AA1" s="144"/>
      <c r="AB1" s="148"/>
      <c r="AC1" s="148"/>
    </row>
    <row r="2" spans="1:70" ht="9.75" customHeight="1">
      <c r="A2"/>
      <c r="B2" s="63"/>
      <c r="C2" s="63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 s="133"/>
      <c r="Y2" s="145"/>
      <c r="Z2" s="145"/>
      <c r="AA2" s="145"/>
    </row>
    <row r="3" spans="1:70" ht="30" customHeight="1">
      <c r="A3"/>
      <c r="B3" s="369" t="s">
        <v>1</v>
      </c>
      <c r="C3" s="370"/>
      <c r="D3" s="370"/>
      <c r="E3" s="370"/>
      <c r="F3" s="366"/>
      <c r="G3" s="367"/>
      <c r="H3" s="367"/>
      <c r="I3" s="367"/>
      <c r="J3" s="367"/>
      <c r="K3" s="36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133"/>
      <c r="Y3" s="145"/>
      <c r="Z3" s="145"/>
      <c r="AA3" s="145"/>
    </row>
    <row r="4" spans="1:70" ht="30" customHeight="1">
      <c r="A4"/>
      <c r="B4" s="371" t="s">
        <v>2</v>
      </c>
      <c r="C4" s="372"/>
      <c r="D4" s="372"/>
      <c r="E4" s="372"/>
      <c r="F4" s="395"/>
      <c r="G4" s="378"/>
      <c r="H4" s="378"/>
      <c r="I4" s="378"/>
      <c r="J4" s="378"/>
      <c r="K4" s="396"/>
      <c r="L4" s="371" t="s">
        <v>3</v>
      </c>
      <c r="M4" s="372"/>
      <c r="N4" s="373"/>
      <c r="O4" s="388"/>
      <c r="P4" s="389"/>
      <c r="Q4" s="389"/>
      <c r="R4" s="389"/>
      <c r="S4" s="389"/>
      <c r="T4" s="389"/>
      <c r="U4" s="389"/>
      <c r="V4" s="389"/>
      <c r="W4" s="390"/>
      <c r="X4" s="133"/>
      <c r="Y4" s="145"/>
      <c r="Z4" s="145"/>
      <c r="AA4" s="145"/>
    </row>
    <row r="5" spans="1:70" ht="30" customHeight="1">
      <c r="A5"/>
      <c r="B5" s="363" t="s">
        <v>4</v>
      </c>
      <c r="C5" s="364"/>
      <c r="D5" s="365"/>
      <c r="E5" s="365"/>
      <c r="F5" s="365"/>
      <c r="G5" s="375" t="s">
        <v>188</v>
      </c>
      <c r="H5" s="376"/>
      <c r="I5" s="376"/>
      <c r="J5" s="377"/>
      <c r="K5" s="384"/>
      <c r="L5" s="385"/>
      <c r="M5" s="385"/>
      <c r="N5" s="385"/>
      <c r="O5" s="386" t="s">
        <v>156</v>
      </c>
      <c r="P5" s="394"/>
      <c r="Q5" s="381"/>
      <c r="R5" s="382"/>
      <c r="S5" s="382"/>
      <c r="T5" s="382"/>
      <c r="U5" s="383"/>
      <c r="V5" s="229" t="s">
        <v>7</v>
      </c>
      <c r="W5" s="230">
        <f>COUNT(B12:B81)</f>
        <v>0</v>
      </c>
      <c r="X5" s="133"/>
      <c r="Y5" s="145"/>
      <c r="Z5" s="145"/>
      <c r="AA5" s="145"/>
    </row>
    <row r="6" spans="1:70" ht="27" customHeight="1">
      <c r="A6"/>
      <c r="B6" s="231" t="s">
        <v>157</v>
      </c>
      <c r="C6" s="319"/>
      <c r="D6" s="232" t="s">
        <v>9</v>
      </c>
      <c r="E6" s="319"/>
      <c r="F6" s="232" t="s">
        <v>10</v>
      </c>
      <c r="G6" s="378"/>
      <c r="H6" s="378"/>
      <c r="I6" s="378"/>
      <c r="J6" s="378"/>
      <c r="K6" s="233" t="s">
        <v>11</v>
      </c>
      <c r="L6" s="233"/>
      <c r="M6" s="318"/>
      <c r="N6" s="318"/>
      <c r="O6" s="318"/>
      <c r="P6" s="318"/>
      <c r="Q6" s="318"/>
      <c r="R6" s="318"/>
      <c r="S6" s="318"/>
      <c r="T6" s="232"/>
      <c r="U6" s="234"/>
      <c r="V6" s="229" t="s">
        <v>12</v>
      </c>
      <c r="W6" s="230">
        <f>U82</f>
        <v>0</v>
      </c>
      <c r="X6" s="133"/>
      <c r="Y6" s="145"/>
      <c r="Z6" s="145"/>
      <c r="AA6" s="145"/>
    </row>
    <row r="7" spans="1:70" ht="35.25" customHeight="1">
      <c r="A7"/>
      <c r="B7" s="374" t="s">
        <v>13</v>
      </c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235" t="s">
        <v>14</v>
      </c>
      <c r="N7" s="380"/>
      <c r="O7" s="380"/>
      <c r="P7" s="236"/>
      <c r="Q7" s="379"/>
      <c r="R7" s="379"/>
      <c r="S7" s="237"/>
      <c r="T7" s="238"/>
      <c r="U7" s="318"/>
      <c r="V7" s="318"/>
      <c r="W7" s="318"/>
      <c r="X7" s="137"/>
      <c r="Y7" s="145"/>
      <c r="Z7" s="145"/>
      <c r="AA7" s="145"/>
    </row>
    <row r="8" spans="1:70" ht="39" customHeight="1" thickBot="1">
      <c r="A8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7"/>
      <c r="P8" s="316"/>
      <c r="Q8" s="316"/>
      <c r="R8" s="317"/>
      <c r="S8" s="317"/>
      <c r="T8" s="316"/>
      <c r="U8" s="316"/>
      <c r="V8" s="316"/>
      <c r="W8" s="74"/>
      <c r="X8" s="136"/>
      <c r="Y8" s="146"/>
      <c r="Z8" s="146"/>
      <c r="AA8" s="146"/>
      <c r="AB8" s="149"/>
    </row>
    <row r="9" spans="1:70" ht="21.75" customHeight="1">
      <c r="A9"/>
      <c r="B9" s="322" t="s">
        <v>16</v>
      </c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3"/>
      <c r="P9" s="114" t="s">
        <v>17</v>
      </c>
      <c r="Q9" s="76" t="s">
        <v>17</v>
      </c>
      <c r="R9" s="333" t="s">
        <v>18</v>
      </c>
      <c r="S9" s="334"/>
      <c r="T9" s="316"/>
      <c r="U9" s="316"/>
      <c r="V9" s="75"/>
      <c r="W9"/>
      <c r="X9" s="133"/>
      <c r="Y9" s="145"/>
      <c r="Z9" s="145"/>
      <c r="AA9" s="145"/>
      <c r="BO9" s="62"/>
      <c r="BP9" s="62"/>
      <c r="BQ9" s="62"/>
      <c r="BR9" s="62"/>
    </row>
    <row r="10" spans="1:70" ht="21.75" customHeight="1" thickBot="1">
      <c r="A10"/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5"/>
      <c r="P10" s="115"/>
      <c r="Q10" s="16"/>
      <c r="R10" s="335"/>
      <c r="S10" s="336"/>
      <c r="T10"/>
      <c r="U10"/>
      <c r="V10"/>
      <c r="W10"/>
      <c r="X10" s="133"/>
      <c r="Y10" s="145"/>
      <c r="Z10" s="145"/>
      <c r="AA10" s="145"/>
      <c r="BO10" s="62"/>
      <c r="BP10" s="62"/>
      <c r="BQ10" s="62"/>
      <c r="BR10" s="62"/>
    </row>
    <row r="11" spans="1:70" ht="29.25" thickBot="1">
      <c r="A11"/>
      <c r="B11" s="239" t="s">
        <v>19</v>
      </c>
      <c r="C11" s="240" t="s">
        <v>20</v>
      </c>
      <c r="D11" s="241" t="s">
        <v>21</v>
      </c>
      <c r="E11" s="242" t="s">
        <v>22</v>
      </c>
      <c r="F11" s="243" t="s">
        <v>23</v>
      </c>
      <c r="G11" s="240" t="s">
        <v>24</v>
      </c>
      <c r="H11" s="244" t="s">
        <v>25</v>
      </c>
      <c r="I11" s="240" t="s">
        <v>26</v>
      </c>
      <c r="J11" s="239" t="s">
        <v>27</v>
      </c>
      <c r="K11" s="244" t="s">
        <v>28</v>
      </c>
      <c r="L11" s="240" t="s">
        <v>29</v>
      </c>
      <c r="M11" s="245" t="s">
        <v>30</v>
      </c>
      <c r="N11" s="240" t="s">
        <v>28</v>
      </c>
      <c r="O11" s="240" t="s">
        <v>29</v>
      </c>
      <c r="P11" s="239" t="s">
        <v>31</v>
      </c>
      <c r="Q11" s="246" t="s">
        <v>32</v>
      </c>
      <c r="R11" s="247" t="s">
        <v>33</v>
      </c>
      <c r="S11" s="248" t="s">
        <v>34</v>
      </c>
      <c r="T11"/>
      <c r="U11"/>
      <c r="V11"/>
      <c r="W11"/>
      <c r="X11" s="133"/>
      <c r="Y11" s="145"/>
      <c r="Z11" s="145"/>
      <c r="AA11" s="145"/>
      <c r="BO11" s="62"/>
      <c r="BP11" s="62"/>
      <c r="BQ11" s="62"/>
      <c r="BR11" s="62"/>
    </row>
    <row r="12" spans="1:70" ht="30" customHeight="1">
      <c r="A12" s="88">
        <v>1</v>
      </c>
      <c r="B12" s="249"/>
      <c r="C12" s="250"/>
      <c r="D12" s="251"/>
      <c r="E12" s="252" t="str">
        <f t="shared" ref="E12:E54" si="0">ASC(PHONETIC(C12))</f>
        <v/>
      </c>
      <c r="F12" s="253" t="str">
        <f t="shared" ref="F12:F54" si="1">ASC(PHONETIC(D12))</f>
        <v/>
      </c>
      <c r="G12" s="250"/>
      <c r="H12" s="254">
        <f>IF($F$3=" "," ",$F$3)</f>
        <v>0</v>
      </c>
      <c r="I12" s="255" t="e">
        <f>IF($F$3=" "," ",VLOOKUP($F$3,Sheet2!$1:$65536,3,0))</f>
        <v>#N/A</v>
      </c>
      <c r="J12" s="249"/>
      <c r="K12" s="256"/>
      <c r="L12" s="250"/>
      <c r="M12" s="257"/>
      <c r="N12" s="256"/>
      <c r="O12" s="250"/>
      <c r="P12" s="249"/>
      <c r="Q12" s="258"/>
      <c r="R12" s="259"/>
      <c r="S12" s="258"/>
      <c r="T12" s="87">
        <f>COUNTA(J12,M12,R12,S12)</f>
        <v>0</v>
      </c>
      <c r="U12" s="326" t="s">
        <v>35</v>
      </c>
      <c r="V12" s="326"/>
      <c r="W12"/>
      <c r="X12" s="89" t="s">
        <v>36</v>
      </c>
      <c r="Y12" s="145"/>
      <c r="Z12" s="145"/>
      <c r="AA12" s="145"/>
      <c r="AB12" s="87">
        <v>1</v>
      </c>
      <c r="AC12" s="87" t="s">
        <v>144</v>
      </c>
      <c r="BO12" s="62"/>
      <c r="BP12" s="62"/>
      <c r="BQ12" s="62"/>
      <c r="BR12" s="62"/>
    </row>
    <row r="13" spans="1:70" ht="30" customHeight="1">
      <c r="A13" s="90">
        <v>2</v>
      </c>
      <c r="B13" s="260"/>
      <c r="C13" s="261"/>
      <c r="D13" s="262"/>
      <c r="E13" s="263" t="str">
        <f t="shared" si="0"/>
        <v/>
      </c>
      <c r="F13" s="264" t="str">
        <f t="shared" si="1"/>
        <v/>
      </c>
      <c r="G13" s="261"/>
      <c r="H13" s="265">
        <f t="shared" ref="H13:H76" si="2">IF($F$3=" "," ",$F$3)</f>
        <v>0</v>
      </c>
      <c r="I13" s="266" t="e">
        <f>IF($F$3=" "," ",VLOOKUP($F$3,Sheet2!$1:$65536,3,0))</f>
        <v>#N/A</v>
      </c>
      <c r="J13" s="260"/>
      <c r="K13" s="267"/>
      <c r="L13" s="261"/>
      <c r="M13" s="268"/>
      <c r="N13" s="267"/>
      <c r="O13" s="250"/>
      <c r="P13" s="249"/>
      <c r="Q13" s="269"/>
      <c r="R13" s="270"/>
      <c r="S13" s="269"/>
      <c r="T13" s="87">
        <f t="shared" ref="T13:T76" si="3">COUNTA(J13,M13,R13,S13)</f>
        <v>0</v>
      </c>
      <c r="U13" s="91" t="s">
        <v>38</v>
      </c>
      <c r="V13" s="92" t="s">
        <v>189</v>
      </c>
      <c r="W13" s="92">
        <v>1334</v>
      </c>
      <c r="X13" s="87" t="s">
        <v>40</v>
      </c>
      <c r="Y13" s="145"/>
      <c r="Z13" s="145"/>
      <c r="AA13" s="145"/>
      <c r="AB13" s="87">
        <v>2</v>
      </c>
      <c r="AC13" s="87" t="s">
        <v>127</v>
      </c>
      <c r="BO13" s="62"/>
      <c r="BP13" s="62"/>
      <c r="BQ13" s="62"/>
      <c r="BR13" s="62"/>
    </row>
    <row r="14" spans="1:70" ht="30" customHeight="1">
      <c r="A14" s="90">
        <v>3</v>
      </c>
      <c r="B14" s="260"/>
      <c r="C14" s="261"/>
      <c r="D14" s="262"/>
      <c r="E14" s="263" t="str">
        <f t="shared" si="0"/>
        <v/>
      </c>
      <c r="F14" s="264" t="str">
        <f t="shared" si="1"/>
        <v/>
      </c>
      <c r="G14" s="261"/>
      <c r="H14" s="265">
        <f t="shared" si="2"/>
        <v>0</v>
      </c>
      <c r="I14" s="266" t="e">
        <f>IF($F$3=" "," ",VLOOKUP($F$3,Sheet2!$1:$65536,3,0))</f>
        <v>#N/A</v>
      </c>
      <c r="J14" s="260"/>
      <c r="K14" s="267"/>
      <c r="L14" s="261"/>
      <c r="M14" s="268"/>
      <c r="N14" s="267"/>
      <c r="O14" s="250"/>
      <c r="P14" s="249"/>
      <c r="Q14" s="269"/>
      <c r="R14" s="270"/>
      <c r="S14" s="269"/>
      <c r="T14" s="87">
        <f t="shared" si="3"/>
        <v>0</v>
      </c>
      <c r="U14" s="91" t="s">
        <v>42</v>
      </c>
      <c r="V14" s="92" t="s">
        <v>190</v>
      </c>
      <c r="W14" s="92">
        <v>2700</v>
      </c>
      <c r="X14" s="87"/>
      <c r="Y14" s="145"/>
      <c r="Z14" s="145"/>
      <c r="AA14" s="145"/>
      <c r="AC14" s="87" t="s">
        <v>113</v>
      </c>
      <c r="AD14" s="87" t="s">
        <v>45</v>
      </c>
      <c r="AF14" s="87" t="s">
        <v>63</v>
      </c>
      <c r="BO14" s="62"/>
      <c r="BP14" s="62"/>
      <c r="BQ14" s="62"/>
      <c r="BR14" s="62"/>
    </row>
    <row r="15" spans="1:70" ht="30" customHeight="1">
      <c r="A15" s="90">
        <v>4</v>
      </c>
      <c r="B15" s="260"/>
      <c r="C15" s="261"/>
      <c r="D15" s="262"/>
      <c r="E15" s="263" t="str">
        <f t="shared" si="0"/>
        <v/>
      </c>
      <c r="F15" s="264" t="str">
        <f t="shared" si="1"/>
        <v/>
      </c>
      <c r="G15" s="261"/>
      <c r="H15" s="265">
        <f t="shared" si="2"/>
        <v>0</v>
      </c>
      <c r="I15" s="266" t="e">
        <f>IF($F$3=" "," ",VLOOKUP($F$3,Sheet2!$1:$65536,3,0))</f>
        <v>#N/A</v>
      </c>
      <c r="J15" s="260"/>
      <c r="K15" s="267"/>
      <c r="L15" s="261"/>
      <c r="M15" s="268"/>
      <c r="N15" s="267"/>
      <c r="O15" s="250"/>
      <c r="P15" s="249"/>
      <c r="Q15" s="269"/>
      <c r="R15" s="270"/>
      <c r="S15" s="269"/>
      <c r="T15" s="87">
        <f t="shared" si="3"/>
        <v>0</v>
      </c>
      <c r="U15" s="91" t="s">
        <v>47</v>
      </c>
      <c r="V15" s="91" t="s">
        <v>191</v>
      </c>
      <c r="W15" s="91">
        <v>10278</v>
      </c>
      <c r="X15" s="133"/>
      <c r="Y15" s="145"/>
      <c r="Z15" s="145"/>
      <c r="AA15" s="145"/>
      <c r="AC15" s="87" t="s">
        <v>125</v>
      </c>
      <c r="AD15" s="87" t="s">
        <v>50</v>
      </c>
      <c r="AF15" s="87" t="s">
        <v>192</v>
      </c>
      <c r="BO15" s="62"/>
      <c r="BP15" s="62"/>
      <c r="BQ15" s="62"/>
      <c r="BR15" s="62"/>
    </row>
    <row r="16" spans="1:70" ht="30" customHeight="1">
      <c r="A16" s="90">
        <v>5</v>
      </c>
      <c r="B16" s="260"/>
      <c r="C16" s="261"/>
      <c r="D16" s="262"/>
      <c r="E16" s="263" t="str">
        <f t="shared" si="0"/>
        <v/>
      </c>
      <c r="F16" s="264" t="str">
        <f t="shared" si="1"/>
        <v/>
      </c>
      <c r="G16" s="261"/>
      <c r="H16" s="265">
        <f t="shared" si="2"/>
        <v>0</v>
      </c>
      <c r="I16" s="266" t="e">
        <f>IF($F$3=" "," ",VLOOKUP($F$3,Sheet2!$1:$65536,3,0))</f>
        <v>#N/A</v>
      </c>
      <c r="J16" s="260"/>
      <c r="K16" s="267"/>
      <c r="L16" s="261"/>
      <c r="M16" s="268"/>
      <c r="N16" s="267"/>
      <c r="O16" s="250"/>
      <c r="P16" s="249"/>
      <c r="Q16" s="269"/>
      <c r="R16" s="270"/>
      <c r="S16" s="269"/>
      <c r="T16" s="87">
        <f t="shared" si="3"/>
        <v>0</v>
      </c>
      <c r="U16" s="91" t="s">
        <v>52</v>
      </c>
      <c r="V16" s="91" t="s">
        <v>193</v>
      </c>
      <c r="W16" s="91">
        <v>22456</v>
      </c>
      <c r="X16" s="133"/>
      <c r="Y16" s="145"/>
      <c r="Z16" s="145"/>
      <c r="AA16" s="145"/>
      <c r="AC16" s="87" t="s">
        <v>141</v>
      </c>
      <c r="AF16" s="87" t="s">
        <v>55</v>
      </c>
      <c r="BO16" s="62"/>
      <c r="BP16" s="62"/>
      <c r="BQ16" s="62"/>
      <c r="BR16" s="62"/>
    </row>
    <row r="17" spans="1:70" ht="30" customHeight="1">
      <c r="A17" s="90">
        <v>6</v>
      </c>
      <c r="B17" s="260"/>
      <c r="C17" s="261"/>
      <c r="D17" s="262"/>
      <c r="E17" s="263" t="str">
        <f t="shared" si="0"/>
        <v/>
      </c>
      <c r="F17" s="264" t="str">
        <f t="shared" si="1"/>
        <v/>
      </c>
      <c r="G17" s="261"/>
      <c r="H17" s="265">
        <f t="shared" si="2"/>
        <v>0</v>
      </c>
      <c r="I17" s="266" t="e">
        <f>IF($F$3=" "," ",VLOOKUP($F$3,Sheet2!$1:$65536,3,0))</f>
        <v>#N/A</v>
      </c>
      <c r="J17" s="260"/>
      <c r="K17" s="267"/>
      <c r="L17" s="261"/>
      <c r="M17" s="268"/>
      <c r="N17" s="267"/>
      <c r="O17" s="250"/>
      <c r="P17" s="249"/>
      <c r="Q17" s="269"/>
      <c r="R17" s="270"/>
      <c r="S17" s="269"/>
      <c r="T17" s="87">
        <f t="shared" si="3"/>
        <v>0</v>
      </c>
      <c r="U17" s="91" t="s">
        <v>56</v>
      </c>
      <c r="V17" s="91" t="s">
        <v>194</v>
      </c>
      <c r="W17" s="91">
        <v>521221</v>
      </c>
      <c r="X17" s="133"/>
      <c r="Y17" s="145"/>
      <c r="Z17" s="145"/>
      <c r="AA17" s="145"/>
      <c r="AC17" s="87" t="s">
        <v>158</v>
      </c>
      <c r="AF17" s="87" t="s">
        <v>59</v>
      </c>
      <c r="BO17" s="62"/>
      <c r="BP17" s="62"/>
      <c r="BQ17" s="62"/>
      <c r="BR17" s="62"/>
    </row>
    <row r="18" spans="1:70" ht="30" customHeight="1">
      <c r="A18" s="90">
        <v>7</v>
      </c>
      <c r="B18" s="260"/>
      <c r="C18" s="261"/>
      <c r="D18" s="262"/>
      <c r="E18" s="263" t="str">
        <f t="shared" si="0"/>
        <v/>
      </c>
      <c r="F18" s="264" t="str">
        <f t="shared" si="1"/>
        <v/>
      </c>
      <c r="G18" s="261"/>
      <c r="H18" s="265">
        <f t="shared" si="2"/>
        <v>0</v>
      </c>
      <c r="I18" s="266" t="e">
        <f>IF($F$3=" "," ",VLOOKUP($F$3,Sheet2!$1:$65536,3,0))</f>
        <v>#N/A</v>
      </c>
      <c r="J18" s="260"/>
      <c r="K18" s="267"/>
      <c r="L18" s="261"/>
      <c r="M18" s="268"/>
      <c r="N18" s="267"/>
      <c r="O18" s="250"/>
      <c r="P18" s="249"/>
      <c r="Q18" s="269"/>
      <c r="R18" s="270"/>
      <c r="S18" s="269"/>
      <c r="T18" s="87">
        <f t="shared" si="3"/>
        <v>0</v>
      </c>
      <c r="U18" s="91" t="s">
        <v>195</v>
      </c>
      <c r="V18" s="91" t="s">
        <v>196</v>
      </c>
      <c r="W18" s="91">
        <v>102233</v>
      </c>
      <c r="X18" s="133"/>
      <c r="Y18" s="145"/>
      <c r="Z18" s="145"/>
      <c r="AA18" s="145"/>
      <c r="AC18" s="87" t="s">
        <v>151</v>
      </c>
      <c r="AD18" s="87" t="s">
        <v>63</v>
      </c>
      <c r="AF18" s="87" t="s">
        <v>64</v>
      </c>
      <c r="BO18" s="62"/>
      <c r="BP18" s="62"/>
      <c r="BQ18" s="62"/>
      <c r="BR18" s="62"/>
    </row>
    <row r="19" spans="1:70" ht="30" customHeight="1">
      <c r="A19" s="90">
        <v>8</v>
      </c>
      <c r="B19" s="260"/>
      <c r="C19" s="261"/>
      <c r="D19" s="262"/>
      <c r="E19" s="263" t="str">
        <f t="shared" si="0"/>
        <v/>
      </c>
      <c r="F19" s="264" t="str">
        <f t="shared" si="1"/>
        <v/>
      </c>
      <c r="G19" s="261"/>
      <c r="H19" s="265">
        <f t="shared" si="2"/>
        <v>0</v>
      </c>
      <c r="I19" s="266" t="e">
        <f>IF($F$3=" "," ",VLOOKUP($F$3,Sheet2!$1:$65536,3,0))</f>
        <v>#N/A</v>
      </c>
      <c r="J19" s="260"/>
      <c r="K19" s="267"/>
      <c r="L19" s="261"/>
      <c r="M19" s="268"/>
      <c r="N19" s="267"/>
      <c r="O19" s="250"/>
      <c r="P19" s="249"/>
      <c r="Q19" s="269"/>
      <c r="R19" s="270"/>
      <c r="S19" s="269"/>
      <c r="T19" s="87">
        <f t="shared" si="3"/>
        <v>0</v>
      </c>
      <c r="U19" s="91" t="s">
        <v>197</v>
      </c>
      <c r="V19" s="91" t="s">
        <v>66</v>
      </c>
      <c r="W19" s="91">
        <v>1634</v>
      </c>
      <c r="X19" s="133"/>
      <c r="Y19" s="145"/>
      <c r="Z19" s="145"/>
      <c r="AA19" s="145"/>
      <c r="AC19" s="87" t="s">
        <v>136</v>
      </c>
      <c r="AF19" s="87" t="s">
        <v>68</v>
      </c>
      <c r="BO19" s="62"/>
      <c r="BP19" s="62"/>
      <c r="BQ19" s="62"/>
      <c r="BR19" s="62"/>
    </row>
    <row r="20" spans="1:70" ht="30" customHeight="1">
      <c r="A20" s="90">
        <v>9</v>
      </c>
      <c r="B20" s="260"/>
      <c r="C20" s="261"/>
      <c r="D20" s="262"/>
      <c r="E20" s="263" t="str">
        <f t="shared" si="0"/>
        <v/>
      </c>
      <c r="F20" s="264" t="str">
        <f t="shared" si="1"/>
        <v/>
      </c>
      <c r="G20" s="261"/>
      <c r="H20" s="265">
        <f t="shared" si="2"/>
        <v>0</v>
      </c>
      <c r="I20" s="266" t="e">
        <f>IF($F$3=" "," ",VLOOKUP($F$3,Sheet2!$1:$65536,3,0))</f>
        <v>#N/A</v>
      </c>
      <c r="J20" s="260"/>
      <c r="K20" s="267"/>
      <c r="L20" s="261"/>
      <c r="M20" s="268"/>
      <c r="N20" s="267"/>
      <c r="O20" s="250"/>
      <c r="P20" s="249"/>
      <c r="Q20" s="269"/>
      <c r="R20" s="270"/>
      <c r="S20" s="269"/>
      <c r="T20" s="87">
        <f t="shared" si="3"/>
        <v>0</v>
      </c>
      <c r="U20" s="91" t="s">
        <v>69</v>
      </c>
      <c r="V20" s="91" t="s">
        <v>198</v>
      </c>
      <c r="W20" s="91">
        <v>155</v>
      </c>
      <c r="X20" s="133"/>
      <c r="Y20" s="145"/>
      <c r="Z20" s="145"/>
      <c r="AA20" s="145"/>
      <c r="AC20" s="87" t="s">
        <v>114</v>
      </c>
      <c r="AF20" s="87" t="s">
        <v>199</v>
      </c>
      <c r="BO20" s="62"/>
      <c r="BP20" s="62"/>
      <c r="BQ20" s="62"/>
      <c r="BR20" s="62"/>
    </row>
    <row r="21" spans="1:70" ht="30" customHeight="1">
      <c r="A21" s="90">
        <v>10</v>
      </c>
      <c r="B21" s="260"/>
      <c r="C21" s="261"/>
      <c r="D21" s="262"/>
      <c r="E21" s="263" t="str">
        <f t="shared" si="0"/>
        <v/>
      </c>
      <c r="F21" s="264" t="str">
        <f t="shared" si="1"/>
        <v/>
      </c>
      <c r="G21" s="261"/>
      <c r="H21" s="265">
        <f t="shared" si="2"/>
        <v>0</v>
      </c>
      <c r="I21" s="266" t="e">
        <f>IF($F$3=" "," ",VLOOKUP($F$3,Sheet2!$1:$65536,3,0))</f>
        <v>#N/A</v>
      </c>
      <c r="J21" s="260"/>
      <c r="K21" s="267"/>
      <c r="L21" s="261"/>
      <c r="M21" s="268"/>
      <c r="N21" s="267"/>
      <c r="O21" s="250"/>
      <c r="P21" s="249"/>
      <c r="Q21" s="269"/>
      <c r="R21" s="270"/>
      <c r="S21" s="269"/>
      <c r="T21" s="87">
        <f t="shared" si="3"/>
        <v>0</v>
      </c>
      <c r="U21" s="91" t="s">
        <v>73</v>
      </c>
      <c r="V21" s="91" t="s">
        <v>200</v>
      </c>
      <c r="W21" s="91">
        <v>250</v>
      </c>
      <c r="X21" s="133"/>
      <c r="Y21" s="145"/>
      <c r="Z21" s="145"/>
      <c r="AA21" s="145"/>
      <c r="AC21" s="87" t="s">
        <v>98</v>
      </c>
      <c r="AF21" s="87" t="s">
        <v>201</v>
      </c>
      <c r="BO21" s="62"/>
      <c r="BP21" s="62"/>
      <c r="BQ21" s="62"/>
      <c r="BR21" s="62"/>
    </row>
    <row r="22" spans="1:70" ht="30" customHeight="1">
      <c r="A22" s="90">
        <v>11</v>
      </c>
      <c r="B22" s="260"/>
      <c r="C22" s="261"/>
      <c r="D22" s="262"/>
      <c r="E22" s="263" t="str">
        <f t="shared" si="0"/>
        <v/>
      </c>
      <c r="F22" s="264" t="str">
        <f t="shared" si="1"/>
        <v/>
      </c>
      <c r="G22" s="261"/>
      <c r="H22" s="265">
        <f t="shared" si="2"/>
        <v>0</v>
      </c>
      <c r="I22" s="266" t="e">
        <f>IF($F$3=" "," ",VLOOKUP($F$3,Sheet2!$1:$65536,3,0))</f>
        <v>#N/A</v>
      </c>
      <c r="J22" s="260"/>
      <c r="K22" s="267"/>
      <c r="L22" s="261"/>
      <c r="M22" s="268"/>
      <c r="N22" s="267"/>
      <c r="O22" s="250"/>
      <c r="P22" s="249"/>
      <c r="Q22" s="269"/>
      <c r="R22" s="270"/>
      <c r="S22" s="269"/>
      <c r="T22" s="87">
        <f t="shared" si="3"/>
        <v>0</v>
      </c>
      <c r="U22" s="91" t="s">
        <v>77</v>
      </c>
      <c r="V22" s="91" t="s">
        <v>202</v>
      </c>
      <c r="W22" s="91">
        <v>450</v>
      </c>
      <c r="X22" s="133"/>
      <c r="Y22" s="145"/>
      <c r="Z22" s="145"/>
      <c r="AA22" s="145"/>
      <c r="AC22" s="87" t="s">
        <v>115</v>
      </c>
      <c r="AF22" s="87" t="s">
        <v>80</v>
      </c>
      <c r="BO22" s="62"/>
      <c r="BP22" s="62"/>
      <c r="BQ22" s="62"/>
      <c r="BR22" s="62"/>
    </row>
    <row r="23" spans="1:70" ht="30" customHeight="1">
      <c r="A23" s="90">
        <v>12</v>
      </c>
      <c r="B23" s="260"/>
      <c r="C23" s="261"/>
      <c r="D23" s="262"/>
      <c r="E23" s="263" t="str">
        <f t="shared" si="0"/>
        <v/>
      </c>
      <c r="F23" s="264" t="str">
        <f t="shared" si="1"/>
        <v/>
      </c>
      <c r="G23" s="261"/>
      <c r="H23" s="265">
        <f t="shared" si="2"/>
        <v>0</v>
      </c>
      <c r="I23" s="266" t="e">
        <f>IF($F$3=" "," ",VLOOKUP($F$3,Sheet2!$1:$65536,3,0))</f>
        <v>#N/A</v>
      </c>
      <c r="J23" s="260"/>
      <c r="K23" s="267"/>
      <c r="L23" s="261"/>
      <c r="M23" s="268"/>
      <c r="N23" s="267"/>
      <c r="O23" s="250"/>
      <c r="P23" s="249"/>
      <c r="Q23" s="269"/>
      <c r="R23" s="270"/>
      <c r="S23" s="269"/>
      <c r="T23" s="87">
        <f t="shared" si="3"/>
        <v>0</v>
      </c>
      <c r="U23" s="91" t="s">
        <v>81</v>
      </c>
      <c r="V23" s="91" t="s">
        <v>203</v>
      </c>
      <c r="W23" s="91">
        <v>1034</v>
      </c>
      <c r="X23" s="133"/>
      <c r="Y23" s="145"/>
      <c r="Z23" s="145"/>
      <c r="AA23" s="145"/>
      <c r="AC23" s="87" t="s">
        <v>67</v>
      </c>
      <c r="AF23" s="89" t="s">
        <v>86</v>
      </c>
      <c r="BO23" s="62"/>
      <c r="BP23" s="62"/>
      <c r="BQ23" s="62"/>
      <c r="BR23" s="62"/>
    </row>
    <row r="24" spans="1:70" ht="30" customHeight="1">
      <c r="A24" s="90">
        <v>13</v>
      </c>
      <c r="B24" s="260"/>
      <c r="C24" s="261"/>
      <c r="D24" s="262"/>
      <c r="E24" s="263" t="str">
        <f t="shared" si="0"/>
        <v/>
      </c>
      <c r="F24" s="264" t="str">
        <f t="shared" si="1"/>
        <v/>
      </c>
      <c r="G24" s="261"/>
      <c r="H24" s="265">
        <f t="shared" si="2"/>
        <v>0</v>
      </c>
      <c r="I24" s="266" t="e">
        <f>IF($F$3=" "," ",VLOOKUP($F$3,Sheet2!$1:$65536,3,0))</f>
        <v>#N/A</v>
      </c>
      <c r="J24" s="260"/>
      <c r="K24" s="267"/>
      <c r="L24" s="261"/>
      <c r="M24" s="268"/>
      <c r="N24" s="267"/>
      <c r="O24" s="250"/>
      <c r="P24" s="249"/>
      <c r="Q24" s="269"/>
      <c r="R24" s="270"/>
      <c r="S24" s="269"/>
      <c r="T24" s="87">
        <f t="shared" si="3"/>
        <v>0</v>
      </c>
      <c r="U24" s="93"/>
      <c r="V24" s="93"/>
      <c r="W24" s="94"/>
      <c r="X24" s="133"/>
      <c r="Y24" s="145"/>
      <c r="Z24" s="145"/>
      <c r="AA24" s="145"/>
      <c r="AC24" s="87" t="s">
        <v>159</v>
      </c>
      <c r="AF24" s="87" t="s">
        <v>91</v>
      </c>
      <c r="BO24" s="62"/>
      <c r="BP24" s="62"/>
      <c r="BQ24" s="62"/>
      <c r="BR24" s="62"/>
    </row>
    <row r="25" spans="1:70" ht="30" customHeight="1">
      <c r="A25" s="90">
        <v>14</v>
      </c>
      <c r="B25" s="260"/>
      <c r="C25" s="261"/>
      <c r="D25" s="262"/>
      <c r="E25" s="263" t="str">
        <f t="shared" si="0"/>
        <v/>
      </c>
      <c r="F25" s="264" t="str">
        <f t="shared" si="1"/>
        <v/>
      </c>
      <c r="G25" s="261"/>
      <c r="H25" s="265">
        <f t="shared" si="2"/>
        <v>0</v>
      </c>
      <c r="I25" s="266" t="e">
        <f>IF($F$3=" "," ",VLOOKUP($F$3,Sheet2!$1:$65536,3,0))</f>
        <v>#N/A</v>
      </c>
      <c r="J25" s="260"/>
      <c r="K25" s="267"/>
      <c r="L25" s="261"/>
      <c r="M25" s="268"/>
      <c r="N25" s="267"/>
      <c r="O25" s="250"/>
      <c r="P25" s="249"/>
      <c r="Q25" s="269"/>
      <c r="R25" s="270"/>
      <c r="S25" s="269"/>
      <c r="T25" s="87">
        <f t="shared" si="3"/>
        <v>0</v>
      </c>
      <c r="U25" s="107" t="s">
        <v>87</v>
      </c>
      <c r="V25" s="107" t="s">
        <v>88</v>
      </c>
      <c r="W25" s="3" t="s">
        <v>89</v>
      </c>
      <c r="X25" s="133"/>
      <c r="Y25" s="145"/>
      <c r="Z25" s="145"/>
      <c r="AA25" s="145"/>
      <c r="AC25" s="87" t="s">
        <v>160</v>
      </c>
      <c r="AF25" s="87" t="s">
        <v>204</v>
      </c>
      <c r="BO25" s="62"/>
      <c r="BP25" s="62"/>
      <c r="BQ25" s="62"/>
      <c r="BR25" s="62"/>
    </row>
    <row r="26" spans="1:70" ht="30" customHeight="1">
      <c r="A26" s="90">
        <v>15</v>
      </c>
      <c r="B26" s="260"/>
      <c r="C26" s="261"/>
      <c r="D26" s="262"/>
      <c r="E26" s="263" t="str">
        <f t="shared" si="0"/>
        <v/>
      </c>
      <c r="F26" s="264" t="str">
        <f t="shared" si="1"/>
        <v/>
      </c>
      <c r="G26" s="261"/>
      <c r="H26" s="265">
        <f t="shared" si="2"/>
        <v>0</v>
      </c>
      <c r="I26" s="266" t="e">
        <f>IF($F$3=" "," ",VLOOKUP($F$3,Sheet2!$1:$65536,3,0))</f>
        <v>#N/A</v>
      </c>
      <c r="J26" s="260"/>
      <c r="K26" s="267"/>
      <c r="L26" s="261"/>
      <c r="M26" s="268"/>
      <c r="N26" s="267"/>
      <c r="O26" s="250"/>
      <c r="P26" s="249"/>
      <c r="Q26" s="269"/>
      <c r="R26" s="270"/>
      <c r="S26" s="269"/>
      <c r="T26" s="87">
        <f t="shared" si="3"/>
        <v>0</v>
      </c>
      <c r="U26" s="110" t="s">
        <v>192</v>
      </c>
      <c r="V26" s="110">
        <f t="shared" ref="V26:V40" si="4">COUNTIF($J$12:$O$81,U26)</f>
        <v>0</v>
      </c>
      <c r="W26" s="110">
        <v>2</v>
      </c>
      <c r="X26" s="133"/>
      <c r="Y26" s="145"/>
      <c r="Z26" s="145"/>
      <c r="AA26" s="145"/>
      <c r="AC26" s="87" t="s">
        <v>161</v>
      </c>
      <c r="AF26" s="87" t="s">
        <v>95</v>
      </c>
      <c r="BO26" s="62"/>
      <c r="BP26" s="62"/>
      <c r="BQ26" s="62"/>
      <c r="BR26" s="62"/>
    </row>
    <row r="27" spans="1:70" ht="30" customHeight="1">
      <c r="A27" s="90">
        <v>16</v>
      </c>
      <c r="B27" s="260"/>
      <c r="C27" s="261"/>
      <c r="D27" s="262"/>
      <c r="E27" s="263" t="str">
        <f t="shared" si="0"/>
        <v/>
      </c>
      <c r="F27" s="264" t="str">
        <f t="shared" si="1"/>
        <v/>
      </c>
      <c r="G27" s="261"/>
      <c r="H27" s="265">
        <f t="shared" si="2"/>
        <v>0</v>
      </c>
      <c r="I27" s="266" t="e">
        <f>IF($F$3=" "," ",VLOOKUP($F$3,Sheet2!$1:$65536,3,0))</f>
        <v>#N/A</v>
      </c>
      <c r="J27" s="260"/>
      <c r="K27" s="267"/>
      <c r="L27" s="261"/>
      <c r="M27" s="268"/>
      <c r="N27" s="267"/>
      <c r="O27" s="250"/>
      <c r="P27" s="249"/>
      <c r="Q27" s="269"/>
      <c r="R27" s="270"/>
      <c r="S27" s="269"/>
      <c r="T27" s="87">
        <f t="shared" si="3"/>
        <v>0</v>
      </c>
      <c r="U27" s="110" t="s">
        <v>55</v>
      </c>
      <c r="V27" s="110">
        <f t="shared" si="4"/>
        <v>0</v>
      </c>
      <c r="W27" s="110">
        <v>2</v>
      </c>
      <c r="X27" s="133"/>
      <c r="Y27" s="145"/>
      <c r="Z27" s="145"/>
      <c r="AA27" s="145"/>
      <c r="AC27" s="87" t="s">
        <v>111</v>
      </c>
      <c r="AF27" s="87" t="s">
        <v>205</v>
      </c>
      <c r="BO27" s="62"/>
      <c r="BP27" s="62"/>
      <c r="BQ27" s="62"/>
      <c r="BR27" s="62"/>
    </row>
    <row r="28" spans="1:70" ht="30" customHeight="1">
      <c r="A28" s="90">
        <v>17</v>
      </c>
      <c r="B28" s="260"/>
      <c r="C28" s="261"/>
      <c r="D28" s="262"/>
      <c r="E28" s="263" t="str">
        <f t="shared" si="0"/>
        <v/>
      </c>
      <c r="F28" s="264" t="str">
        <f t="shared" si="1"/>
        <v/>
      </c>
      <c r="G28" s="261"/>
      <c r="H28" s="265">
        <f t="shared" si="2"/>
        <v>0</v>
      </c>
      <c r="I28" s="266" t="e">
        <f>IF($F$3=" "," ",VLOOKUP($F$3,Sheet2!$1:$65536,3,0))</f>
        <v>#N/A</v>
      </c>
      <c r="J28" s="260"/>
      <c r="K28" s="267"/>
      <c r="L28" s="261"/>
      <c r="M28" s="268"/>
      <c r="N28" s="267"/>
      <c r="O28" s="250"/>
      <c r="P28" s="249"/>
      <c r="Q28" s="269"/>
      <c r="R28" s="270"/>
      <c r="S28" s="269"/>
      <c r="T28" s="87">
        <f t="shared" si="3"/>
        <v>0</v>
      </c>
      <c r="U28" s="110" t="s">
        <v>59</v>
      </c>
      <c r="V28" s="110">
        <f t="shared" si="4"/>
        <v>0</v>
      </c>
      <c r="W28" s="110">
        <v>2</v>
      </c>
      <c r="X28" s="133"/>
      <c r="Y28" s="145"/>
      <c r="Z28" s="145"/>
      <c r="AA28" s="145"/>
      <c r="AC28" s="87" t="s">
        <v>119</v>
      </c>
      <c r="AF28" s="87" t="s">
        <v>99</v>
      </c>
      <c r="BO28" s="62"/>
      <c r="BP28" s="62"/>
      <c r="BQ28" s="62"/>
      <c r="BR28" s="62"/>
    </row>
    <row r="29" spans="1:70" ht="30" customHeight="1">
      <c r="A29" s="90">
        <v>18</v>
      </c>
      <c r="B29" s="260"/>
      <c r="C29" s="261"/>
      <c r="D29" s="262"/>
      <c r="E29" s="263" t="str">
        <f t="shared" si="0"/>
        <v/>
      </c>
      <c r="F29" s="264" t="str">
        <f t="shared" si="1"/>
        <v/>
      </c>
      <c r="G29" s="261"/>
      <c r="H29" s="265">
        <f t="shared" si="2"/>
        <v>0</v>
      </c>
      <c r="I29" s="266" t="e">
        <f>IF($F$3=" "," ",VLOOKUP($F$3,Sheet2!$1:$65536,3,0))</f>
        <v>#N/A</v>
      </c>
      <c r="J29" s="260"/>
      <c r="K29" s="267"/>
      <c r="L29" s="261"/>
      <c r="M29" s="268"/>
      <c r="N29" s="267"/>
      <c r="O29" s="250"/>
      <c r="P29" s="249"/>
      <c r="Q29" s="269"/>
      <c r="R29" s="270"/>
      <c r="S29" s="269"/>
      <c r="T29" s="87">
        <f t="shared" si="3"/>
        <v>0</v>
      </c>
      <c r="U29" s="110" t="s">
        <v>64</v>
      </c>
      <c r="V29" s="110">
        <f t="shared" si="4"/>
        <v>0</v>
      </c>
      <c r="W29" s="110">
        <v>2</v>
      </c>
      <c r="X29" s="133"/>
      <c r="Y29" s="145"/>
      <c r="Z29" s="145"/>
      <c r="AA29" s="145"/>
      <c r="AC29" s="87" t="s">
        <v>162</v>
      </c>
      <c r="AF29" s="87" t="s">
        <v>101</v>
      </c>
      <c r="BO29" s="62"/>
      <c r="BP29" s="62"/>
      <c r="BQ29" s="62"/>
      <c r="BR29" s="62"/>
    </row>
    <row r="30" spans="1:70" ht="30" customHeight="1">
      <c r="A30" s="90">
        <v>19</v>
      </c>
      <c r="B30" s="260"/>
      <c r="C30" s="261"/>
      <c r="D30" s="262"/>
      <c r="E30" s="263" t="str">
        <f t="shared" si="0"/>
        <v/>
      </c>
      <c r="F30" s="264" t="str">
        <f t="shared" si="1"/>
        <v/>
      </c>
      <c r="G30" s="261"/>
      <c r="H30" s="265">
        <f t="shared" si="2"/>
        <v>0</v>
      </c>
      <c r="I30" s="266" t="e">
        <f>IF($F$3=" "," ",VLOOKUP($F$3,Sheet2!$1:$65536,3,0))</f>
        <v>#N/A</v>
      </c>
      <c r="J30" s="260"/>
      <c r="K30" s="267"/>
      <c r="L30" s="261"/>
      <c r="M30" s="268"/>
      <c r="N30" s="267"/>
      <c r="O30" s="250"/>
      <c r="P30" s="249"/>
      <c r="Q30" s="269"/>
      <c r="R30" s="270"/>
      <c r="S30" s="269"/>
      <c r="T30" s="87">
        <f t="shared" si="3"/>
        <v>0</v>
      </c>
      <c r="U30" s="110" t="s">
        <v>68</v>
      </c>
      <c r="V30" s="110">
        <f t="shared" si="4"/>
        <v>0</v>
      </c>
      <c r="W30" s="110">
        <v>2</v>
      </c>
      <c r="X30" s="133"/>
      <c r="Y30" s="145"/>
      <c r="Z30" s="145"/>
      <c r="AA30" s="145"/>
      <c r="AC30" s="87" t="s">
        <v>163</v>
      </c>
      <c r="AF30" s="87" t="s">
        <v>105</v>
      </c>
      <c r="BO30" s="62"/>
      <c r="BP30" s="62"/>
      <c r="BQ30" s="62"/>
      <c r="BR30" s="62"/>
    </row>
    <row r="31" spans="1:70" ht="30" customHeight="1">
      <c r="A31" s="90">
        <v>20</v>
      </c>
      <c r="B31" s="260"/>
      <c r="C31" s="261"/>
      <c r="D31" s="262"/>
      <c r="E31" s="263" t="str">
        <f t="shared" si="0"/>
        <v/>
      </c>
      <c r="F31" s="264" t="str">
        <f t="shared" si="1"/>
        <v/>
      </c>
      <c r="G31" s="261"/>
      <c r="H31" s="265">
        <f t="shared" si="2"/>
        <v>0</v>
      </c>
      <c r="I31" s="266" t="e">
        <f>IF($F$3=" "," ",VLOOKUP($F$3,Sheet2!$1:$65536,3,0))</f>
        <v>#N/A</v>
      </c>
      <c r="J31" s="260"/>
      <c r="K31" s="267"/>
      <c r="L31" s="261"/>
      <c r="M31" s="268"/>
      <c r="N31" s="267"/>
      <c r="O31" s="250"/>
      <c r="P31" s="249"/>
      <c r="Q31" s="269"/>
      <c r="R31" s="270"/>
      <c r="S31" s="269"/>
      <c r="T31" s="87">
        <f t="shared" si="3"/>
        <v>0</v>
      </c>
      <c r="U31" s="110" t="s">
        <v>199</v>
      </c>
      <c r="V31" s="110">
        <f t="shared" si="4"/>
        <v>0</v>
      </c>
      <c r="W31" s="110">
        <v>2</v>
      </c>
      <c r="X31" s="133"/>
      <c r="Y31" s="145"/>
      <c r="Z31" s="145"/>
      <c r="AA31" s="145"/>
      <c r="AC31" s="87" t="s">
        <v>130</v>
      </c>
      <c r="AF31" s="87" t="s">
        <v>206</v>
      </c>
      <c r="BO31" s="62"/>
      <c r="BP31" s="62"/>
      <c r="BQ31" s="62"/>
      <c r="BR31" s="62"/>
    </row>
    <row r="32" spans="1:70" ht="30" customHeight="1">
      <c r="A32" s="90">
        <v>21</v>
      </c>
      <c r="B32" s="260"/>
      <c r="C32" s="261"/>
      <c r="D32" s="262"/>
      <c r="E32" s="263" t="str">
        <f t="shared" si="0"/>
        <v/>
      </c>
      <c r="F32" s="264" t="str">
        <f t="shared" si="1"/>
        <v/>
      </c>
      <c r="G32" s="261"/>
      <c r="H32" s="265">
        <f t="shared" si="2"/>
        <v>0</v>
      </c>
      <c r="I32" s="266" t="e">
        <f>IF($F$3=" "," ",VLOOKUP($F$3,Sheet2!$1:$65536,3,0))</f>
        <v>#N/A</v>
      </c>
      <c r="J32" s="260"/>
      <c r="K32" s="267"/>
      <c r="L32" s="261"/>
      <c r="M32" s="268"/>
      <c r="N32" s="267"/>
      <c r="O32" s="250"/>
      <c r="P32" s="249"/>
      <c r="Q32" s="269"/>
      <c r="R32" s="270"/>
      <c r="S32" s="269"/>
      <c r="T32" s="87">
        <f t="shared" si="3"/>
        <v>0</v>
      </c>
      <c r="U32" s="110" t="s">
        <v>201</v>
      </c>
      <c r="V32" s="110">
        <f t="shared" si="4"/>
        <v>0</v>
      </c>
      <c r="W32" s="110">
        <v>2</v>
      </c>
      <c r="X32" s="133"/>
      <c r="Y32" s="145"/>
      <c r="Z32" s="145"/>
      <c r="AA32" s="145"/>
      <c r="AC32" s="87" t="s">
        <v>148</v>
      </c>
      <c r="AF32" s="87" t="s">
        <v>207</v>
      </c>
      <c r="BO32" s="62"/>
      <c r="BP32" s="62"/>
      <c r="BQ32" s="62"/>
      <c r="BR32" s="62"/>
    </row>
    <row r="33" spans="1:70" ht="30" customHeight="1">
      <c r="A33" s="90">
        <v>22</v>
      </c>
      <c r="B33" s="260"/>
      <c r="C33" s="261"/>
      <c r="D33" s="262"/>
      <c r="E33" s="263" t="str">
        <f t="shared" si="0"/>
        <v/>
      </c>
      <c r="F33" s="264" t="str">
        <f t="shared" si="1"/>
        <v/>
      </c>
      <c r="G33" s="261"/>
      <c r="H33" s="265">
        <f t="shared" si="2"/>
        <v>0</v>
      </c>
      <c r="I33" s="266" t="e">
        <f>IF($F$3=" "," ",VLOOKUP($F$3,Sheet2!$1:$65536,3,0))</f>
        <v>#N/A</v>
      </c>
      <c r="J33" s="260"/>
      <c r="K33" s="267"/>
      <c r="L33" s="261"/>
      <c r="M33" s="268"/>
      <c r="N33" s="267"/>
      <c r="O33" s="250"/>
      <c r="P33" s="249"/>
      <c r="Q33" s="269"/>
      <c r="R33" s="270"/>
      <c r="S33" s="269"/>
      <c r="T33" s="87">
        <f t="shared" si="3"/>
        <v>0</v>
      </c>
      <c r="U33" s="110" t="s">
        <v>80</v>
      </c>
      <c r="V33" s="110">
        <f t="shared" si="4"/>
        <v>0</v>
      </c>
      <c r="W33" s="110">
        <v>2</v>
      </c>
      <c r="X33" s="133"/>
      <c r="Y33" s="145"/>
      <c r="Z33" s="145"/>
      <c r="AA33" s="145"/>
      <c r="AC33" s="87" t="s">
        <v>41</v>
      </c>
      <c r="BO33" s="62"/>
      <c r="BP33" s="62"/>
      <c r="BQ33" s="62"/>
      <c r="BR33" s="62"/>
    </row>
    <row r="34" spans="1:70" ht="30" customHeight="1">
      <c r="A34" s="90">
        <v>23</v>
      </c>
      <c r="B34" s="260"/>
      <c r="C34" s="261"/>
      <c r="D34" s="262"/>
      <c r="E34" s="263" t="str">
        <f t="shared" si="0"/>
        <v/>
      </c>
      <c r="F34" s="264" t="str">
        <f t="shared" si="1"/>
        <v/>
      </c>
      <c r="G34" s="261"/>
      <c r="H34" s="265">
        <f t="shared" si="2"/>
        <v>0</v>
      </c>
      <c r="I34" s="266" t="e">
        <f>IF($F$3=" "," ",VLOOKUP($F$3,Sheet2!$1:$65536,3,0))</f>
        <v>#N/A</v>
      </c>
      <c r="J34" s="260"/>
      <c r="K34" s="267"/>
      <c r="L34" s="261"/>
      <c r="M34" s="268"/>
      <c r="N34" s="267"/>
      <c r="O34" s="250"/>
      <c r="P34" s="249"/>
      <c r="Q34" s="269"/>
      <c r="R34" s="270"/>
      <c r="S34" s="269"/>
      <c r="T34" s="87">
        <f t="shared" si="3"/>
        <v>0</v>
      </c>
      <c r="U34" s="321" t="s">
        <v>86</v>
      </c>
      <c r="V34" s="110">
        <f t="shared" si="4"/>
        <v>0</v>
      </c>
      <c r="W34" s="110">
        <v>2</v>
      </c>
      <c r="X34" s="133"/>
      <c r="Y34" s="145"/>
      <c r="Z34" s="145"/>
      <c r="AA34" s="145"/>
      <c r="AC34" s="87" t="s">
        <v>62</v>
      </c>
      <c r="BO34" s="62"/>
      <c r="BP34" s="62"/>
      <c r="BQ34" s="62"/>
      <c r="BR34" s="62"/>
    </row>
    <row r="35" spans="1:70" ht="30" customHeight="1">
      <c r="A35" s="90">
        <v>24</v>
      </c>
      <c r="B35" s="260"/>
      <c r="C35" s="261"/>
      <c r="D35" s="262"/>
      <c r="E35" s="263" t="str">
        <f t="shared" si="0"/>
        <v/>
      </c>
      <c r="F35" s="264" t="str">
        <f t="shared" si="1"/>
        <v/>
      </c>
      <c r="G35" s="261"/>
      <c r="H35" s="265">
        <f t="shared" si="2"/>
        <v>0</v>
      </c>
      <c r="I35" s="266" t="e">
        <f>IF($F$3=" "," ",VLOOKUP($F$3,Sheet2!$1:$65536,3,0))</f>
        <v>#N/A</v>
      </c>
      <c r="J35" s="260"/>
      <c r="K35" s="267"/>
      <c r="L35" s="261"/>
      <c r="M35" s="268"/>
      <c r="N35" s="267"/>
      <c r="O35" s="250"/>
      <c r="P35" s="249"/>
      <c r="Q35" s="269"/>
      <c r="R35" s="270"/>
      <c r="S35" s="269"/>
      <c r="T35" s="87">
        <f t="shared" si="3"/>
        <v>0</v>
      </c>
      <c r="U35" s="110" t="s">
        <v>91</v>
      </c>
      <c r="V35" s="110">
        <f t="shared" si="4"/>
        <v>0</v>
      </c>
      <c r="W35" s="110">
        <v>2</v>
      </c>
      <c r="X35" s="133"/>
      <c r="Y35" s="145"/>
      <c r="Z35" s="145"/>
      <c r="AA35" s="145"/>
      <c r="AC35" s="87" t="s">
        <v>164</v>
      </c>
      <c r="BO35" s="62"/>
      <c r="BP35" s="62"/>
      <c r="BQ35" s="62"/>
      <c r="BR35" s="62"/>
    </row>
    <row r="36" spans="1:70" ht="30" customHeight="1">
      <c r="A36" s="90">
        <v>25</v>
      </c>
      <c r="B36" s="260"/>
      <c r="C36" s="261"/>
      <c r="D36" s="262"/>
      <c r="E36" s="263" t="str">
        <f t="shared" si="0"/>
        <v/>
      </c>
      <c r="F36" s="264" t="str">
        <f t="shared" si="1"/>
        <v/>
      </c>
      <c r="G36" s="261"/>
      <c r="H36" s="265">
        <f t="shared" si="2"/>
        <v>0</v>
      </c>
      <c r="I36" s="266" t="e">
        <f>IF($F$3=" "," ",VLOOKUP($F$3,Sheet2!$1:$65536,3,0))</f>
        <v>#N/A</v>
      </c>
      <c r="J36" s="260"/>
      <c r="K36" s="267"/>
      <c r="L36" s="261"/>
      <c r="M36" s="268"/>
      <c r="N36" s="267"/>
      <c r="O36" s="250"/>
      <c r="P36" s="249"/>
      <c r="Q36" s="269"/>
      <c r="R36" s="270"/>
      <c r="S36" s="269"/>
      <c r="T36" s="87">
        <f t="shared" si="3"/>
        <v>0</v>
      </c>
      <c r="U36" s="110" t="s">
        <v>208</v>
      </c>
      <c r="V36" s="110">
        <f t="shared" si="4"/>
        <v>0</v>
      </c>
      <c r="W36" s="110">
        <v>2</v>
      </c>
      <c r="X36" s="133"/>
      <c r="Y36" s="145"/>
      <c r="Z36" s="145"/>
      <c r="AA36" s="145"/>
      <c r="AC36" s="87" t="s">
        <v>138</v>
      </c>
      <c r="BO36" s="62"/>
      <c r="BP36" s="62"/>
      <c r="BQ36" s="62"/>
      <c r="BR36" s="62"/>
    </row>
    <row r="37" spans="1:70" ht="30" customHeight="1">
      <c r="A37" s="90">
        <v>26</v>
      </c>
      <c r="B37" s="260"/>
      <c r="C37" s="261"/>
      <c r="D37" s="262"/>
      <c r="E37" s="263" t="str">
        <f t="shared" si="0"/>
        <v/>
      </c>
      <c r="F37" s="264" t="str">
        <f t="shared" si="1"/>
        <v/>
      </c>
      <c r="G37" s="261"/>
      <c r="H37" s="265">
        <f t="shared" si="2"/>
        <v>0</v>
      </c>
      <c r="I37" s="266" t="e">
        <f>IF($F$3=" "," ",VLOOKUP($F$3,Sheet2!$1:$65536,3,0))</f>
        <v>#N/A</v>
      </c>
      <c r="J37" s="260"/>
      <c r="K37" s="267"/>
      <c r="L37" s="261"/>
      <c r="M37" s="268"/>
      <c r="N37" s="267"/>
      <c r="O37" s="250"/>
      <c r="P37" s="249"/>
      <c r="Q37" s="269"/>
      <c r="R37" s="270"/>
      <c r="S37" s="269"/>
      <c r="T37" s="87">
        <f t="shared" si="3"/>
        <v>0</v>
      </c>
      <c r="U37" s="110" t="s">
        <v>95</v>
      </c>
      <c r="V37" s="110">
        <f t="shared" si="4"/>
        <v>0</v>
      </c>
      <c r="W37" s="110">
        <v>2</v>
      </c>
      <c r="X37" s="133"/>
      <c r="Y37" s="145"/>
      <c r="Z37" s="145"/>
      <c r="AA37" s="145"/>
      <c r="AC37" s="87" t="s">
        <v>139</v>
      </c>
      <c r="BO37" s="62"/>
      <c r="BP37" s="62"/>
      <c r="BQ37" s="62"/>
      <c r="BR37" s="62"/>
    </row>
    <row r="38" spans="1:70" ht="30" customHeight="1">
      <c r="A38" s="90">
        <v>27</v>
      </c>
      <c r="B38" s="260"/>
      <c r="C38" s="261"/>
      <c r="D38" s="262"/>
      <c r="E38" s="263" t="str">
        <f t="shared" si="0"/>
        <v/>
      </c>
      <c r="F38" s="264" t="str">
        <f t="shared" si="1"/>
        <v/>
      </c>
      <c r="G38" s="261"/>
      <c r="H38" s="265">
        <f t="shared" si="2"/>
        <v>0</v>
      </c>
      <c r="I38" s="266" t="e">
        <f>IF($F$3=" "," ",VLOOKUP($F$3,Sheet2!$1:$65536,3,0))</f>
        <v>#N/A</v>
      </c>
      <c r="J38" s="260"/>
      <c r="K38" s="267"/>
      <c r="L38" s="261"/>
      <c r="M38" s="268"/>
      <c r="N38" s="267"/>
      <c r="O38" s="250"/>
      <c r="P38" s="249"/>
      <c r="Q38" s="269"/>
      <c r="R38" s="270"/>
      <c r="S38" s="269"/>
      <c r="T38" s="87">
        <f t="shared" si="3"/>
        <v>0</v>
      </c>
      <c r="U38" s="110" t="s">
        <v>209</v>
      </c>
      <c r="V38" s="110">
        <f t="shared" si="4"/>
        <v>0</v>
      </c>
      <c r="W38" s="110">
        <v>2</v>
      </c>
      <c r="X38" s="133"/>
      <c r="Y38" s="145"/>
      <c r="Z38" s="145"/>
      <c r="AA38" s="145"/>
      <c r="AC38" s="87" t="s">
        <v>137</v>
      </c>
      <c r="BO38" s="62"/>
      <c r="BP38" s="62"/>
      <c r="BQ38" s="62"/>
      <c r="BR38" s="62"/>
    </row>
    <row r="39" spans="1:70" ht="30" customHeight="1">
      <c r="A39" s="90">
        <v>28</v>
      </c>
      <c r="B39" s="260"/>
      <c r="C39" s="261"/>
      <c r="D39" s="262"/>
      <c r="E39" s="263" t="str">
        <f t="shared" si="0"/>
        <v/>
      </c>
      <c r="F39" s="264" t="str">
        <f t="shared" si="1"/>
        <v/>
      </c>
      <c r="G39" s="261"/>
      <c r="H39" s="265">
        <f t="shared" si="2"/>
        <v>0</v>
      </c>
      <c r="I39" s="266" t="e">
        <f>IF($F$3=" "," ",VLOOKUP($F$3,Sheet2!$1:$65536,3,0))</f>
        <v>#N/A</v>
      </c>
      <c r="J39" s="260"/>
      <c r="K39" s="267"/>
      <c r="L39" s="261"/>
      <c r="M39" s="268"/>
      <c r="N39" s="267"/>
      <c r="O39" s="250"/>
      <c r="P39" s="249"/>
      <c r="Q39" s="269"/>
      <c r="R39" s="270"/>
      <c r="S39" s="269"/>
      <c r="T39" s="87">
        <f t="shared" si="3"/>
        <v>0</v>
      </c>
      <c r="U39" s="110" t="s">
        <v>99</v>
      </c>
      <c r="V39" s="110">
        <f t="shared" si="4"/>
        <v>0</v>
      </c>
      <c r="W39" s="110">
        <v>2</v>
      </c>
      <c r="X39" s="133"/>
      <c r="Y39" s="145"/>
      <c r="Z39" s="145"/>
      <c r="AA39" s="145"/>
      <c r="AC39" s="87" t="s">
        <v>165</v>
      </c>
      <c r="BO39" s="62"/>
      <c r="BP39" s="62"/>
      <c r="BQ39" s="62"/>
      <c r="BR39" s="62"/>
    </row>
    <row r="40" spans="1:70" ht="30" customHeight="1">
      <c r="A40" s="90">
        <v>29</v>
      </c>
      <c r="B40" s="260"/>
      <c r="C40" s="261"/>
      <c r="D40" s="262"/>
      <c r="E40" s="263" t="str">
        <f t="shared" si="0"/>
        <v/>
      </c>
      <c r="F40" s="264" t="str">
        <f t="shared" si="1"/>
        <v/>
      </c>
      <c r="G40" s="261"/>
      <c r="H40" s="265">
        <f t="shared" si="2"/>
        <v>0</v>
      </c>
      <c r="I40" s="266" t="e">
        <f>IF($F$3=" "," ",VLOOKUP($F$3,Sheet2!$1:$65536,3,0))</f>
        <v>#N/A</v>
      </c>
      <c r="J40" s="260"/>
      <c r="K40" s="267"/>
      <c r="L40" s="261"/>
      <c r="M40" s="268"/>
      <c r="N40" s="267"/>
      <c r="O40" s="250"/>
      <c r="P40" s="249"/>
      <c r="Q40" s="269"/>
      <c r="R40" s="270"/>
      <c r="S40" s="269"/>
      <c r="T40" s="87">
        <f t="shared" si="3"/>
        <v>0</v>
      </c>
      <c r="U40" s="110" t="s">
        <v>101</v>
      </c>
      <c r="V40" s="110">
        <f t="shared" si="4"/>
        <v>0</v>
      </c>
      <c r="W40" s="110">
        <v>2</v>
      </c>
      <c r="X40" s="133"/>
      <c r="Y40" s="145"/>
      <c r="Z40" s="145"/>
      <c r="AA40" s="145"/>
      <c r="AC40" s="87" t="s">
        <v>92</v>
      </c>
      <c r="BO40" s="62"/>
      <c r="BP40" s="62"/>
      <c r="BQ40" s="62"/>
      <c r="BR40" s="62"/>
    </row>
    <row r="41" spans="1:70" ht="30" customHeight="1">
      <c r="A41" s="116">
        <v>30</v>
      </c>
      <c r="B41" s="271"/>
      <c r="C41" s="272"/>
      <c r="D41" s="273"/>
      <c r="E41" s="274" t="str">
        <f t="shared" si="0"/>
        <v/>
      </c>
      <c r="F41" s="264" t="str">
        <f t="shared" si="1"/>
        <v/>
      </c>
      <c r="G41" s="272"/>
      <c r="H41" s="275">
        <f t="shared" si="2"/>
        <v>0</v>
      </c>
      <c r="I41" s="276" t="e">
        <f>IF($F$3=" "," ",VLOOKUP($F$3,Sheet2!$1:$65536,3,0))</f>
        <v>#N/A</v>
      </c>
      <c r="J41" s="271"/>
      <c r="K41" s="277"/>
      <c r="L41" s="272"/>
      <c r="M41" s="278"/>
      <c r="N41" s="277"/>
      <c r="O41" s="279"/>
      <c r="P41" s="280"/>
      <c r="Q41" s="281"/>
      <c r="R41" s="282"/>
      <c r="S41" s="281"/>
      <c r="T41" s="87">
        <f t="shared" si="3"/>
        <v>0</v>
      </c>
      <c r="U41" s="110" t="s">
        <v>105</v>
      </c>
      <c r="V41" s="113">
        <f>COUNTIF($J$12:$O$81,U41)</f>
        <v>0</v>
      </c>
      <c r="W41" s="113">
        <v>2</v>
      </c>
      <c r="X41" s="133"/>
      <c r="Y41" s="145"/>
      <c r="Z41" s="145"/>
      <c r="AA41" s="145"/>
      <c r="AC41" s="87" t="s">
        <v>166</v>
      </c>
      <c r="BO41" s="62"/>
      <c r="BP41" s="62"/>
      <c r="BQ41" s="62"/>
      <c r="BR41" s="62"/>
    </row>
    <row r="42" spans="1:70" ht="30" customHeight="1">
      <c r="A42" s="90">
        <v>31</v>
      </c>
      <c r="B42" s="260"/>
      <c r="C42" s="261"/>
      <c r="D42" s="262"/>
      <c r="E42" s="263" t="str">
        <f t="shared" si="0"/>
        <v/>
      </c>
      <c r="F42" s="264" t="str">
        <f t="shared" si="1"/>
        <v/>
      </c>
      <c r="G42" s="261"/>
      <c r="H42" s="265">
        <f t="shared" si="2"/>
        <v>0</v>
      </c>
      <c r="I42" s="266" t="e">
        <f>IF($F$3=" "," ",VLOOKUP($F$3,Sheet2!$1:$65536,3,0))</f>
        <v>#N/A</v>
      </c>
      <c r="J42" s="260"/>
      <c r="K42" s="267"/>
      <c r="L42" s="261"/>
      <c r="M42" s="268"/>
      <c r="N42" s="267"/>
      <c r="O42" s="261"/>
      <c r="P42" s="260"/>
      <c r="Q42" s="269"/>
      <c r="R42" s="270"/>
      <c r="S42" s="269"/>
      <c r="T42" s="87">
        <f t="shared" si="3"/>
        <v>0</v>
      </c>
      <c r="U42" s="113" t="s">
        <v>210</v>
      </c>
      <c r="V42" s="113">
        <f>COUNTIF($J$12:$O$81,U42)</f>
        <v>0</v>
      </c>
      <c r="W42" s="113">
        <v>2</v>
      </c>
      <c r="X42" s="133"/>
      <c r="Y42" s="145"/>
      <c r="Z42" s="145"/>
      <c r="AA42" s="145"/>
      <c r="AC42" s="87" t="s">
        <v>44</v>
      </c>
      <c r="BO42" s="62"/>
      <c r="BP42" s="62"/>
      <c r="BQ42" s="62"/>
      <c r="BR42" s="62"/>
    </row>
    <row r="43" spans="1:70" ht="30" customHeight="1">
      <c r="A43" s="90">
        <v>32</v>
      </c>
      <c r="B43" s="260"/>
      <c r="C43" s="261"/>
      <c r="D43" s="262"/>
      <c r="E43" s="263" t="str">
        <f t="shared" si="0"/>
        <v/>
      </c>
      <c r="F43" s="264" t="str">
        <f t="shared" si="1"/>
        <v/>
      </c>
      <c r="G43" s="261"/>
      <c r="H43" s="265">
        <f t="shared" si="2"/>
        <v>0</v>
      </c>
      <c r="I43" s="266" t="e">
        <f>IF($F$3=" "," ",VLOOKUP($F$3,Sheet2!$1:$65536,3,0))</f>
        <v>#N/A</v>
      </c>
      <c r="J43" s="260"/>
      <c r="K43" s="267"/>
      <c r="L43" s="261"/>
      <c r="M43" s="268"/>
      <c r="N43" s="267"/>
      <c r="O43" s="250"/>
      <c r="P43" s="249"/>
      <c r="Q43" s="269"/>
      <c r="R43" s="270"/>
      <c r="S43" s="269"/>
      <c r="T43" s="87">
        <f t="shared" si="3"/>
        <v>0</v>
      </c>
      <c r="U43" s="113" t="s">
        <v>211</v>
      </c>
      <c r="V43" s="113">
        <f>COUNTIF($J$12:$O$81,U43)</f>
        <v>0</v>
      </c>
      <c r="W43" s="113">
        <v>2</v>
      </c>
      <c r="X43" s="133"/>
      <c r="Y43" s="145"/>
      <c r="Z43" s="145"/>
      <c r="AA43" s="145"/>
      <c r="AC43" s="87" t="s">
        <v>49</v>
      </c>
      <c r="BO43" s="62"/>
      <c r="BP43" s="62"/>
      <c r="BQ43" s="62"/>
      <c r="BR43" s="62"/>
    </row>
    <row r="44" spans="1:70" ht="30" customHeight="1">
      <c r="A44" s="90">
        <v>33</v>
      </c>
      <c r="B44" s="260"/>
      <c r="C44" s="261"/>
      <c r="D44" s="262"/>
      <c r="E44" s="263" t="str">
        <f t="shared" si="0"/>
        <v/>
      </c>
      <c r="F44" s="264" t="str">
        <f t="shared" si="1"/>
        <v/>
      </c>
      <c r="G44" s="261"/>
      <c r="H44" s="265">
        <f t="shared" si="2"/>
        <v>0</v>
      </c>
      <c r="I44" s="266" t="e">
        <f>IF($F$3=" "," ",VLOOKUP($F$3,Sheet2!$1:$65536,3,0))</f>
        <v>#N/A</v>
      </c>
      <c r="J44" s="260"/>
      <c r="K44" s="267"/>
      <c r="L44" s="261"/>
      <c r="M44" s="268"/>
      <c r="N44" s="267"/>
      <c r="O44" s="250"/>
      <c r="P44" s="249"/>
      <c r="Q44" s="269"/>
      <c r="R44" s="270"/>
      <c r="S44" s="269"/>
      <c r="T44" s="87">
        <f t="shared" si="3"/>
        <v>0</v>
      </c>
      <c r="U44"/>
      <c r="V44"/>
      <c r="W44"/>
      <c r="X44" s="133"/>
      <c r="Y44" s="145"/>
      <c r="Z44" s="145"/>
      <c r="AA44" s="145"/>
      <c r="AC44" s="87" t="s">
        <v>75</v>
      </c>
      <c r="BO44" s="62"/>
      <c r="BP44" s="62"/>
      <c r="BQ44" s="62"/>
      <c r="BR44" s="62"/>
    </row>
    <row r="45" spans="1:70" ht="30" customHeight="1">
      <c r="A45" s="90">
        <v>34</v>
      </c>
      <c r="B45" s="260"/>
      <c r="C45" s="261"/>
      <c r="D45" s="262"/>
      <c r="E45" s="263" t="str">
        <f t="shared" si="0"/>
        <v/>
      </c>
      <c r="F45" s="264" t="str">
        <f t="shared" si="1"/>
        <v/>
      </c>
      <c r="G45" s="261"/>
      <c r="H45" s="265">
        <f t="shared" si="2"/>
        <v>0</v>
      </c>
      <c r="I45" s="266" t="e">
        <f>IF($F$3=" "," ",VLOOKUP($F$3,Sheet2!$1:$65536,3,0))</f>
        <v>#N/A</v>
      </c>
      <c r="J45" s="260"/>
      <c r="K45" s="267"/>
      <c r="L45" s="261"/>
      <c r="M45" s="268"/>
      <c r="N45" s="267"/>
      <c r="O45" s="250"/>
      <c r="P45" s="249"/>
      <c r="Q45" s="269"/>
      <c r="R45" s="270"/>
      <c r="S45" s="269"/>
      <c r="T45" s="87">
        <f t="shared" si="3"/>
        <v>0</v>
      </c>
      <c r="U45"/>
      <c r="V45"/>
      <c r="W45"/>
      <c r="X45" s="133"/>
      <c r="Y45" s="145"/>
      <c r="Z45" s="145"/>
      <c r="AA45" s="145"/>
      <c r="AC45" s="87" t="s">
        <v>167</v>
      </c>
      <c r="BO45" s="62"/>
      <c r="BP45" s="62"/>
      <c r="BQ45" s="62"/>
      <c r="BR45" s="62"/>
    </row>
    <row r="46" spans="1:70" ht="30" customHeight="1" thickBot="1">
      <c r="A46" s="95">
        <v>35</v>
      </c>
      <c r="B46" s="283"/>
      <c r="C46" s="284"/>
      <c r="D46" s="285"/>
      <c r="E46" s="286" t="str">
        <f t="shared" si="0"/>
        <v/>
      </c>
      <c r="F46" s="287" t="str">
        <f t="shared" si="1"/>
        <v/>
      </c>
      <c r="G46" s="284"/>
      <c r="H46" s="288">
        <f t="shared" si="2"/>
        <v>0</v>
      </c>
      <c r="I46" s="289" t="e">
        <f>IF($F$3=" "," ",VLOOKUP($F$3,Sheet2!$1:$65536,3,0))</f>
        <v>#N/A</v>
      </c>
      <c r="J46" s="283"/>
      <c r="K46" s="290"/>
      <c r="L46" s="284"/>
      <c r="M46" s="291"/>
      <c r="N46" s="290"/>
      <c r="O46" s="292"/>
      <c r="P46" s="293"/>
      <c r="Q46" s="294"/>
      <c r="R46" s="295"/>
      <c r="S46" s="294"/>
      <c r="T46" s="87">
        <f t="shared" si="3"/>
        <v>0</v>
      </c>
      <c r="U46"/>
      <c r="V46"/>
      <c r="W46"/>
      <c r="X46" s="133"/>
      <c r="Y46" s="145"/>
      <c r="Z46" s="145"/>
      <c r="AA46" s="145"/>
      <c r="AC46" s="87" t="s">
        <v>168</v>
      </c>
      <c r="BO46" s="62"/>
      <c r="BP46" s="62"/>
      <c r="BQ46" s="62"/>
      <c r="BR46" s="62"/>
    </row>
    <row r="47" spans="1:70" ht="30" customHeight="1">
      <c r="A47" s="88">
        <v>36</v>
      </c>
      <c r="B47" s="217"/>
      <c r="C47" s="218"/>
      <c r="D47" s="296"/>
      <c r="E47" s="220" t="str">
        <f t="shared" si="0"/>
        <v/>
      </c>
      <c r="F47" s="253" t="str">
        <f t="shared" si="1"/>
        <v/>
      </c>
      <c r="G47" s="218"/>
      <c r="H47" s="222">
        <f t="shared" si="2"/>
        <v>0</v>
      </c>
      <c r="I47" s="223" t="e">
        <f>IF($F$3=" "," ",VLOOKUP($F$3,Sheet2!$1:$65536,3,0))</f>
        <v>#N/A</v>
      </c>
      <c r="J47" s="217"/>
      <c r="K47" s="224"/>
      <c r="L47" s="218"/>
      <c r="M47" s="225"/>
      <c r="N47" s="224"/>
      <c r="O47" s="218"/>
      <c r="P47" s="217"/>
      <c r="Q47" s="226"/>
      <c r="R47" s="227"/>
      <c r="S47" s="226"/>
      <c r="T47" s="87">
        <f t="shared" si="3"/>
        <v>0</v>
      </c>
      <c r="U47"/>
      <c r="V47"/>
      <c r="W47"/>
      <c r="X47" s="133"/>
      <c r="Y47" s="145"/>
      <c r="Z47" s="145"/>
      <c r="AA47" s="145"/>
      <c r="AC47" s="87" t="s">
        <v>169</v>
      </c>
      <c r="BO47" s="62"/>
      <c r="BP47" s="62"/>
      <c r="BQ47" s="62"/>
      <c r="BR47" s="62"/>
    </row>
    <row r="48" spans="1:70" ht="30" customHeight="1">
      <c r="A48" s="90">
        <v>37</v>
      </c>
      <c r="B48" s="260"/>
      <c r="C48" s="261"/>
      <c r="D48" s="262"/>
      <c r="E48" s="263" t="str">
        <f t="shared" si="0"/>
        <v/>
      </c>
      <c r="F48" s="264" t="str">
        <f t="shared" si="1"/>
        <v/>
      </c>
      <c r="G48" s="261"/>
      <c r="H48" s="265">
        <f t="shared" si="2"/>
        <v>0</v>
      </c>
      <c r="I48" s="266" t="e">
        <f>IF($F$3=" "," ",VLOOKUP($F$3,Sheet2!$1:$65536,3,0))</f>
        <v>#N/A</v>
      </c>
      <c r="J48" s="260"/>
      <c r="K48" s="267"/>
      <c r="L48" s="261"/>
      <c r="M48" s="268"/>
      <c r="N48" s="267"/>
      <c r="O48" s="250"/>
      <c r="P48" s="249"/>
      <c r="Q48" s="269"/>
      <c r="R48" s="270"/>
      <c r="S48" s="269"/>
      <c r="T48" s="87">
        <f t="shared" si="3"/>
        <v>0</v>
      </c>
      <c r="U48"/>
      <c r="V48"/>
      <c r="W48"/>
      <c r="X48" s="133"/>
      <c r="Y48" s="145"/>
      <c r="Z48" s="145"/>
      <c r="AA48" s="145"/>
      <c r="AC48" s="87" t="s">
        <v>117</v>
      </c>
      <c r="BO48" s="62"/>
      <c r="BP48" s="62"/>
      <c r="BQ48" s="62"/>
      <c r="BR48" s="62"/>
    </row>
    <row r="49" spans="1:70" ht="30" customHeight="1">
      <c r="A49" s="90">
        <v>38</v>
      </c>
      <c r="B49" s="260"/>
      <c r="C49" s="261"/>
      <c r="D49" s="262"/>
      <c r="E49" s="263" t="str">
        <f t="shared" si="0"/>
        <v/>
      </c>
      <c r="F49" s="264" t="str">
        <f t="shared" si="1"/>
        <v/>
      </c>
      <c r="G49" s="261"/>
      <c r="H49" s="265">
        <f t="shared" si="2"/>
        <v>0</v>
      </c>
      <c r="I49" s="266" t="e">
        <f>IF($F$3=" "," ",VLOOKUP($F$3,Sheet2!$1:$65536,3,0))</f>
        <v>#N/A</v>
      </c>
      <c r="J49" s="260"/>
      <c r="K49" s="267"/>
      <c r="L49" s="261"/>
      <c r="M49" s="268"/>
      <c r="N49" s="267"/>
      <c r="O49" s="250"/>
      <c r="P49" s="249"/>
      <c r="Q49" s="269"/>
      <c r="R49" s="270"/>
      <c r="S49" s="269"/>
      <c r="T49" s="87">
        <f t="shared" si="3"/>
        <v>0</v>
      </c>
      <c r="U49"/>
      <c r="V49"/>
      <c r="W49"/>
      <c r="X49" s="133"/>
      <c r="Y49" s="145"/>
      <c r="Z49" s="145"/>
      <c r="AA49" s="145"/>
      <c r="AC49" s="87" t="s">
        <v>118</v>
      </c>
      <c r="BO49" s="62"/>
      <c r="BP49" s="62"/>
      <c r="BQ49" s="62"/>
      <c r="BR49" s="62"/>
    </row>
    <row r="50" spans="1:70" ht="30" customHeight="1">
      <c r="A50" s="90">
        <v>39</v>
      </c>
      <c r="B50" s="260"/>
      <c r="C50" s="261"/>
      <c r="D50" s="262"/>
      <c r="E50" s="263" t="str">
        <f t="shared" si="0"/>
        <v/>
      </c>
      <c r="F50" s="264" t="str">
        <f t="shared" si="1"/>
        <v/>
      </c>
      <c r="G50" s="261"/>
      <c r="H50" s="265">
        <f t="shared" si="2"/>
        <v>0</v>
      </c>
      <c r="I50" s="266" t="e">
        <f>IF($F$3=" "," ",VLOOKUP($F$3,Sheet2!$1:$65536,3,0))</f>
        <v>#N/A</v>
      </c>
      <c r="J50" s="260"/>
      <c r="K50" s="267"/>
      <c r="L50" s="261"/>
      <c r="M50" s="268"/>
      <c r="N50" s="267"/>
      <c r="O50" s="250"/>
      <c r="P50" s="249"/>
      <c r="Q50" s="269"/>
      <c r="R50" s="270"/>
      <c r="S50" s="269"/>
      <c r="T50" s="87">
        <f t="shared" si="3"/>
        <v>0</v>
      </c>
      <c r="U50"/>
      <c r="V50"/>
      <c r="W50"/>
      <c r="X50" s="133"/>
      <c r="Y50" s="145"/>
      <c r="Z50" s="145"/>
      <c r="AA50" s="145"/>
      <c r="AC50" s="87" t="s">
        <v>147</v>
      </c>
      <c r="BO50" s="62"/>
      <c r="BP50" s="62"/>
      <c r="BQ50" s="62"/>
      <c r="BR50" s="62"/>
    </row>
    <row r="51" spans="1:70" ht="30" customHeight="1">
      <c r="A51" s="90">
        <v>40</v>
      </c>
      <c r="B51" s="260"/>
      <c r="C51" s="261"/>
      <c r="D51" s="262"/>
      <c r="E51" s="263" t="str">
        <f t="shared" si="0"/>
        <v/>
      </c>
      <c r="F51" s="264" t="str">
        <f t="shared" si="1"/>
        <v/>
      </c>
      <c r="G51" s="261"/>
      <c r="H51" s="265">
        <f t="shared" si="2"/>
        <v>0</v>
      </c>
      <c r="I51" s="266" t="e">
        <f>IF($F$3=" "," ",VLOOKUP($F$3,Sheet2!$1:$65536,3,0))</f>
        <v>#N/A</v>
      </c>
      <c r="J51" s="260"/>
      <c r="K51" s="267"/>
      <c r="L51" s="261"/>
      <c r="M51" s="268"/>
      <c r="N51" s="267"/>
      <c r="O51" s="261"/>
      <c r="P51" s="260"/>
      <c r="Q51" s="269"/>
      <c r="R51" s="270"/>
      <c r="S51" s="269"/>
      <c r="T51" s="87">
        <f t="shared" si="3"/>
        <v>0</v>
      </c>
      <c r="U51"/>
      <c r="V51"/>
      <c r="W51"/>
      <c r="X51" s="133"/>
      <c r="Y51" s="145"/>
      <c r="Z51" s="145"/>
      <c r="AA51" s="145"/>
      <c r="AC51" s="87" t="s">
        <v>128</v>
      </c>
      <c r="BO51" s="62"/>
      <c r="BP51" s="62"/>
      <c r="BQ51" s="62"/>
      <c r="BR51" s="62"/>
    </row>
    <row r="52" spans="1:70" ht="30" customHeight="1">
      <c r="A52" s="96">
        <v>41</v>
      </c>
      <c r="B52" s="249"/>
      <c r="C52" s="250"/>
      <c r="D52" s="251"/>
      <c r="E52" s="252" t="str">
        <f t="shared" si="0"/>
        <v/>
      </c>
      <c r="F52" s="264" t="str">
        <f t="shared" si="1"/>
        <v/>
      </c>
      <c r="G52" s="250"/>
      <c r="H52" s="254">
        <f t="shared" si="2"/>
        <v>0</v>
      </c>
      <c r="I52" s="255" t="e">
        <f>IF($F$3=" "," ",VLOOKUP($F$3,Sheet2!$1:$65536,3,0))</f>
        <v>#N/A</v>
      </c>
      <c r="J52" s="249"/>
      <c r="K52" s="256"/>
      <c r="L52" s="250"/>
      <c r="M52" s="257"/>
      <c r="N52" s="256"/>
      <c r="O52" s="250"/>
      <c r="P52" s="249"/>
      <c r="Q52" s="258"/>
      <c r="R52" s="259"/>
      <c r="S52" s="258"/>
      <c r="T52" s="87">
        <f t="shared" si="3"/>
        <v>0</v>
      </c>
      <c r="U52" s="320"/>
      <c r="V52"/>
      <c r="W52"/>
      <c r="X52" s="133"/>
      <c r="Y52" s="145"/>
      <c r="Z52" s="145"/>
      <c r="AA52" s="145"/>
      <c r="AC52" s="87" t="s">
        <v>149</v>
      </c>
      <c r="BO52" s="62"/>
      <c r="BP52" s="62"/>
      <c r="BQ52" s="62"/>
      <c r="BR52" s="62"/>
    </row>
    <row r="53" spans="1:70" ht="30" customHeight="1">
      <c r="A53" s="90">
        <v>42</v>
      </c>
      <c r="B53" s="260"/>
      <c r="C53" s="261"/>
      <c r="D53" s="262"/>
      <c r="E53" s="263" t="str">
        <f t="shared" si="0"/>
        <v/>
      </c>
      <c r="F53" s="264" t="str">
        <f t="shared" si="1"/>
        <v/>
      </c>
      <c r="G53" s="261"/>
      <c r="H53" s="265">
        <f t="shared" si="2"/>
        <v>0</v>
      </c>
      <c r="I53" s="266" t="e">
        <f>IF($F$3=" "," ",VLOOKUP($F$3,Sheet2!$1:$65536,3,0))</f>
        <v>#N/A</v>
      </c>
      <c r="J53" s="260"/>
      <c r="K53" s="267"/>
      <c r="L53" s="261"/>
      <c r="M53" s="268"/>
      <c r="N53" s="267"/>
      <c r="O53" s="250"/>
      <c r="P53" s="249"/>
      <c r="Q53" s="269"/>
      <c r="R53" s="270"/>
      <c r="S53" s="269"/>
      <c r="T53" s="87">
        <f t="shared" si="3"/>
        <v>0</v>
      </c>
      <c r="U53"/>
      <c r="V53"/>
      <c r="W53"/>
      <c r="X53" s="133"/>
      <c r="Y53" s="145"/>
      <c r="Z53" s="145"/>
      <c r="AA53" s="145"/>
      <c r="AC53" s="87" t="s">
        <v>140</v>
      </c>
      <c r="BO53" s="62"/>
      <c r="BP53" s="62"/>
      <c r="BQ53" s="62"/>
      <c r="BR53" s="62"/>
    </row>
    <row r="54" spans="1:70" ht="30" customHeight="1">
      <c r="A54" s="90">
        <v>43</v>
      </c>
      <c r="B54" s="260"/>
      <c r="C54" s="261"/>
      <c r="D54" s="262"/>
      <c r="E54" s="263" t="str">
        <f t="shared" si="0"/>
        <v/>
      </c>
      <c r="F54" s="264" t="str">
        <f t="shared" si="1"/>
        <v/>
      </c>
      <c r="G54" s="261"/>
      <c r="H54" s="265">
        <f t="shared" si="2"/>
        <v>0</v>
      </c>
      <c r="I54" s="266" t="e">
        <f>IF($F$3=" "," ",VLOOKUP($F$3,Sheet2!$1:$65536,3,0))</f>
        <v>#N/A</v>
      </c>
      <c r="J54" s="260"/>
      <c r="K54" s="267"/>
      <c r="L54" s="261"/>
      <c r="M54" s="268"/>
      <c r="N54" s="267"/>
      <c r="O54" s="250"/>
      <c r="P54" s="249"/>
      <c r="Q54" s="269"/>
      <c r="R54" s="270"/>
      <c r="S54" s="269"/>
      <c r="T54" s="87">
        <f t="shared" si="3"/>
        <v>0</v>
      </c>
      <c r="U54"/>
      <c r="V54"/>
      <c r="W54"/>
      <c r="X54" s="133"/>
      <c r="Y54" s="145"/>
      <c r="Z54" s="145"/>
      <c r="AA54" s="145"/>
      <c r="AC54" s="87" t="s">
        <v>133</v>
      </c>
      <c r="BO54" s="62"/>
      <c r="BP54" s="62"/>
      <c r="BQ54" s="62"/>
      <c r="BR54" s="62"/>
    </row>
    <row r="55" spans="1:70" ht="30" customHeight="1">
      <c r="A55" s="90">
        <v>44</v>
      </c>
      <c r="B55" s="260"/>
      <c r="C55" s="261"/>
      <c r="D55" s="262"/>
      <c r="E55" s="263" t="str">
        <f t="shared" ref="E55:E76" si="5">ASC(PHONETIC(C55))</f>
        <v/>
      </c>
      <c r="F55" s="264" t="str">
        <f t="shared" ref="F55:F76" si="6">ASC(PHONETIC(D55))</f>
        <v/>
      </c>
      <c r="G55" s="261"/>
      <c r="H55" s="265">
        <f t="shared" si="2"/>
        <v>0</v>
      </c>
      <c r="I55" s="266" t="e">
        <f>IF($F$3=" "," ",VLOOKUP($F$3,Sheet2!$1:$65536,3,0))</f>
        <v>#N/A</v>
      </c>
      <c r="J55" s="260"/>
      <c r="K55" s="267"/>
      <c r="L55" s="261"/>
      <c r="M55" s="268"/>
      <c r="N55" s="267"/>
      <c r="O55" s="250"/>
      <c r="P55" s="249"/>
      <c r="Q55" s="269"/>
      <c r="R55" s="270"/>
      <c r="S55" s="269"/>
      <c r="T55" s="87">
        <f t="shared" si="3"/>
        <v>0</v>
      </c>
      <c r="U55"/>
      <c r="V55"/>
      <c r="W55"/>
      <c r="X55" s="133"/>
      <c r="Y55" s="145"/>
      <c r="Z55" s="145"/>
      <c r="AA55" s="145"/>
      <c r="AC55" s="87" t="s">
        <v>126</v>
      </c>
      <c r="BO55" s="62"/>
      <c r="BP55" s="62"/>
      <c r="BQ55" s="62"/>
      <c r="BR55" s="62"/>
    </row>
    <row r="56" spans="1:70" ht="30" customHeight="1">
      <c r="A56" s="90">
        <v>45</v>
      </c>
      <c r="B56" s="260"/>
      <c r="C56" s="261"/>
      <c r="D56" s="262"/>
      <c r="E56" s="263" t="str">
        <f t="shared" si="5"/>
        <v/>
      </c>
      <c r="F56" s="264" t="str">
        <f t="shared" si="6"/>
        <v/>
      </c>
      <c r="G56" s="261"/>
      <c r="H56" s="265">
        <f t="shared" si="2"/>
        <v>0</v>
      </c>
      <c r="I56" s="266" t="e">
        <f>IF($F$3=" "," ",VLOOKUP($F$3,Sheet2!$1:$65536,3,0))</f>
        <v>#N/A</v>
      </c>
      <c r="J56" s="260"/>
      <c r="K56" s="267"/>
      <c r="L56" s="261"/>
      <c r="M56" s="268"/>
      <c r="N56" s="267"/>
      <c r="O56" s="250"/>
      <c r="P56" s="249"/>
      <c r="Q56" s="269"/>
      <c r="R56" s="270"/>
      <c r="S56" s="269"/>
      <c r="T56" s="87">
        <f t="shared" si="3"/>
        <v>0</v>
      </c>
      <c r="U56"/>
      <c r="V56"/>
      <c r="W56"/>
      <c r="X56" s="133"/>
      <c r="Y56" s="145"/>
      <c r="Z56" s="145"/>
      <c r="AA56" s="145"/>
      <c r="AC56" s="87" t="s">
        <v>170</v>
      </c>
      <c r="BO56" s="62"/>
      <c r="BP56" s="62"/>
      <c r="BQ56" s="62"/>
      <c r="BR56" s="62"/>
    </row>
    <row r="57" spans="1:70" ht="30" customHeight="1">
      <c r="A57" s="90">
        <v>46</v>
      </c>
      <c r="B57" s="260"/>
      <c r="C57" s="261"/>
      <c r="D57" s="262"/>
      <c r="E57" s="263" t="str">
        <f t="shared" si="5"/>
        <v/>
      </c>
      <c r="F57" s="264" t="str">
        <f t="shared" si="6"/>
        <v/>
      </c>
      <c r="G57" s="261"/>
      <c r="H57" s="265">
        <f t="shared" si="2"/>
        <v>0</v>
      </c>
      <c r="I57" s="266" t="e">
        <f>IF($F$3=" "," ",VLOOKUP($F$3,Sheet2!$1:$65536,3,0))</f>
        <v>#N/A</v>
      </c>
      <c r="J57" s="260"/>
      <c r="K57" s="267"/>
      <c r="L57" s="261"/>
      <c r="M57" s="268"/>
      <c r="N57" s="267"/>
      <c r="O57" s="250"/>
      <c r="P57" s="249"/>
      <c r="Q57" s="269"/>
      <c r="R57" s="270"/>
      <c r="S57" s="269"/>
      <c r="T57" s="87">
        <f t="shared" si="3"/>
        <v>0</v>
      </c>
      <c r="U57"/>
      <c r="V57"/>
      <c r="W57"/>
      <c r="X57" s="133"/>
      <c r="Y57" s="145"/>
      <c r="Z57" s="145"/>
      <c r="AA57" s="145"/>
      <c r="AC57" s="87" t="s">
        <v>120</v>
      </c>
      <c r="BO57" s="62"/>
      <c r="BP57" s="62"/>
      <c r="BQ57" s="62"/>
      <c r="BR57" s="62"/>
    </row>
    <row r="58" spans="1:70" ht="30" customHeight="1">
      <c r="A58" s="90">
        <v>47</v>
      </c>
      <c r="B58" s="260"/>
      <c r="C58" s="261"/>
      <c r="D58" s="262"/>
      <c r="E58" s="263" t="str">
        <f t="shared" si="5"/>
        <v/>
      </c>
      <c r="F58" s="264" t="str">
        <f t="shared" si="6"/>
        <v/>
      </c>
      <c r="G58" s="261"/>
      <c r="H58" s="265">
        <f t="shared" si="2"/>
        <v>0</v>
      </c>
      <c r="I58" s="266" t="e">
        <f>IF($F$3=" "," ",VLOOKUP($F$3,Sheet2!$1:$65536,3,0))</f>
        <v>#N/A</v>
      </c>
      <c r="J58" s="260"/>
      <c r="K58" s="267"/>
      <c r="L58" s="261"/>
      <c r="M58" s="268"/>
      <c r="N58" s="267"/>
      <c r="O58" s="250"/>
      <c r="P58" s="249"/>
      <c r="Q58" s="269"/>
      <c r="R58" s="270"/>
      <c r="S58" s="269"/>
      <c r="T58" s="87">
        <f t="shared" si="3"/>
        <v>0</v>
      </c>
      <c r="U58"/>
      <c r="V58"/>
      <c r="W58"/>
      <c r="X58" s="133"/>
      <c r="Y58" s="145"/>
      <c r="Z58" s="145"/>
      <c r="AA58" s="145"/>
      <c r="AC58" s="87" t="s">
        <v>123</v>
      </c>
      <c r="BO58" s="62"/>
      <c r="BP58" s="62"/>
      <c r="BQ58" s="62"/>
      <c r="BR58" s="62"/>
    </row>
    <row r="59" spans="1:70" ht="30" customHeight="1">
      <c r="A59" s="90">
        <v>48</v>
      </c>
      <c r="B59" s="260"/>
      <c r="C59" s="261"/>
      <c r="D59" s="262"/>
      <c r="E59" s="263" t="str">
        <f t="shared" si="5"/>
        <v/>
      </c>
      <c r="F59" s="264" t="str">
        <f t="shared" si="6"/>
        <v/>
      </c>
      <c r="G59" s="261"/>
      <c r="H59" s="265">
        <f t="shared" si="2"/>
        <v>0</v>
      </c>
      <c r="I59" s="266" t="e">
        <f>IF($F$3=" "," ",VLOOKUP($F$3,Sheet2!$1:$65536,3,0))</f>
        <v>#N/A</v>
      </c>
      <c r="J59" s="260"/>
      <c r="K59" s="267"/>
      <c r="L59" s="261"/>
      <c r="M59" s="268"/>
      <c r="N59" s="267"/>
      <c r="O59" s="250"/>
      <c r="P59" s="249"/>
      <c r="Q59" s="269"/>
      <c r="R59" s="270"/>
      <c r="S59" s="269"/>
      <c r="T59" s="87">
        <f t="shared" si="3"/>
        <v>0</v>
      </c>
      <c r="U59"/>
      <c r="V59"/>
      <c r="W59"/>
      <c r="X59" s="133"/>
      <c r="Y59" s="145"/>
      <c r="Z59" s="145"/>
      <c r="AA59" s="145"/>
      <c r="AC59" s="87" t="s">
        <v>121</v>
      </c>
      <c r="BO59" s="62"/>
      <c r="BP59" s="62"/>
      <c r="BQ59" s="62"/>
      <c r="BR59" s="62"/>
    </row>
    <row r="60" spans="1:70" ht="30" customHeight="1">
      <c r="A60" s="90">
        <v>49</v>
      </c>
      <c r="B60" s="260"/>
      <c r="C60" s="261"/>
      <c r="D60" s="262"/>
      <c r="E60" s="263" t="str">
        <f t="shared" si="5"/>
        <v/>
      </c>
      <c r="F60" s="264" t="str">
        <f t="shared" si="6"/>
        <v/>
      </c>
      <c r="G60" s="261"/>
      <c r="H60" s="265">
        <f t="shared" si="2"/>
        <v>0</v>
      </c>
      <c r="I60" s="266" t="e">
        <f>IF($F$3=" "," ",VLOOKUP($F$3,Sheet2!$1:$65536,3,0))</f>
        <v>#N/A</v>
      </c>
      <c r="J60" s="260"/>
      <c r="K60" s="267"/>
      <c r="L60" s="261"/>
      <c r="M60" s="268"/>
      <c r="N60" s="267"/>
      <c r="O60" s="250"/>
      <c r="P60" s="249"/>
      <c r="Q60" s="269"/>
      <c r="R60" s="270"/>
      <c r="S60" s="269"/>
      <c r="T60" s="87">
        <f t="shared" si="3"/>
        <v>0</v>
      </c>
      <c r="U60"/>
      <c r="V60"/>
      <c r="W60"/>
      <c r="X60" s="133"/>
      <c r="Y60" s="145"/>
      <c r="Z60" s="145"/>
      <c r="AA60" s="145"/>
      <c r="AC60" s="87" t="s">
        <v>171</v>
      </c>
      <c r="BO60" s="62"/>
      <c r="BP60" s="62"/>
      <c r="BQ60" s="62"/>
      <c r="BR60" s="62"/>
    </row>
    <row r="61" spans="1:70" ht="30" customHeight="1">
      <c r="A61" s="90">
        <v>50</v>
      </c>
      <c r="B61" s="260"/>
      <c r="C61" s="261"/>
      <c r="D61" s="262"/>
      <c r="E61" s="263" t="str">
        <f t="shared" si="5"/>
        <v/>
      </c>
      <c r="F61" s="264" t="str">
        <f t="shared" si="6"/>
        <v/>
      </c>
      <c r="G61" s="261"/>
      <c r="H61" s="265">
        <f t="shared" si="2"/>
        <v>0</v>
      </c>
      <c r="I61" s="266" t="e">
        <f>IF($F$3=" "," ",VLOOKUP($F$3,Sheet2!$1:$65536,3,0))</f>
        <v>#N/A</v>
      </c>
      <c r="J61" s="260"/>
      <c r="K61" s="267"/>
      <c r="L61" s="261"/>
      <c r="M61" s="268"/>
      <c r="N61" s="267"/>
      <c r="O61" s="250"/>
      <c r="P61" s="249"/>
      <c r="Q61" s="269"/>
      <c r="R61" s="270"/>
      <c r="S61" s="269"/>
      <c r="T61" s="87">
        <f t="shared" si="3"/>
        <v>0</v>
      </c>
      <c r="U61"/>
      <c r="V61"/>
      <c r="W61"/>
      <c r="X61" s="133"/>
      <c r="Y61" s="145"/>
      <c r="Z61" s="145"/>
      <c r="AA61" s="145"/>
      <c r="AC61" s="87" t="s">
        <v>172</v>
      </c>
      <c r="BO61" s="62"/>
      <c r="BP61" s="62"/>
      <c r="BQ61" s="62"/>
      <c r="BR61" s="62"/>
    </row>
    <row r="62" spans="1:70" ht="30" customHeight="1">
      <c r="A62" s="96">
        <v>51</v>
      </c>
      <c r="B62" s="249"/>
      <c r="C62" s="250"/>
      <c r="D62" s="251"/>
      <c r="E62" s="252" t="str">
        <f t="shared" si="5"/>
        <v/>
      </c>
      <c r="F62" s="264" t="str">
        <f t="shared" si="6"/>
        <v/>
      </c>
      <c r="G62" s="250"/>
      <c r="H62" s="254">
        <f t="shared" si="2"/>
        <v>0</v>
      </c>
      <c r="I62" s="255" t="e">
        <f>IF($F$3=" "," ",VLOOKUP($F$3,Sheet2!$1:$65536,3,0))</f>
        <v>#N/A</v>
      </c>
      <c r="J62" s="249"/>
      <c r="K62" s="256"/>
      <c r="L62" s="250"/>
      <c r="M62" s="257"/>
      <c r="N62" s="256"/>
      <c r="O62" s="250"/>
      <c r="P62" s="249"/>
      <c r="Q62" s="258"/>
      <c r="R62" s="259"/>
      <c r="S62" s="258"/>
      <c r="T62" s="87">
        <f t="shared" si="3"/>
        <v>0</v>
      </c>
      <c r="U62"/>
      <c r="V62"/>
      <c r="W62"/>
      <c r="X62" s="133"/>
      <c r="Y62" s="145"/>
      <c r="Z62" s="145"/>
      <c r="AA62" s="145"/>
      <c r="AC62" s="87" t="s">
        <v>142</v>
      </c>
      <c r="BO62" s="62"/>
      <c r="BP62" s="62"/>
      <c r="BQ62" s="62"/>
      <c r="BR62" s="62"/>
    </row>
    <row r="63" spans="1:70" ht="30" customHeight="1">
      <c r="A63" s="90">
        <v>52</v>
      </c>
      <c r="B63" s="260"/>
      <c r="C63" s="261"/>
      <c r="D63" s="262"/>
      <c r="E63" s="263" t="str">
        <f t="shared" si="5"/>
        <v/>
      </c>
      <c r="F63" s="264" t="str">
        <f t="shared" si="6"/>
        <v/>
      </c>
      <c r="G63" s="261"/>
      <c r="H63" s="265">
        <f t="shared" si="2"/>
        <v>0</v>
      </c>
      <c r="I63" s="266" t="e">
        <f>IF($F$3=" "," ",VLOOKUP($F$3,Sheet2!$1:$65536,3,0))</f>
        <v>#N/A</v>
      </c>
      <c r="J63" s="260"/>
      <c r="K63" s="267"/>
      <c r="L63" s="261"/>
      <c r="M63" s="268"/>
      <c r="N63" s="267"/>
      <c r="O63" s="250"/>
      <c r="P63" s="249"/>
      <c r="Q63" s="269"/>
      <c r="R63" s="270"/>
      <c r="S63" s="269"/>
      <c r="T63" s="87">
        <f t="shared" si="3"/>
        <v>0</v>
      </c>
      <c r="U63"/>
      <c r="V63"/>
      <c r="W63"/>
      <c r="X63" s="133"/>
      <c r="Y63" s="145"/>
      <c r="Z63" s="145"/>
      <c r="AA63" s="145"/>
      <c r="AC63" s="87" t="s">
        <v>143</v>
      </c>
      <c r="BO63" s="62"/>
      <c r="BP63" s="62"/>
      <c r="BQ63" s="62"/>
      <c r="BR63" s="62"/>
    </row>
    <row r="64" spans="1:70" ht="30" customHeight="1">
      <c r="A64" s="90">
        <v>53</v>
      </c>
      <c r="B64" s="260"/>
      <c r="C64" s="261"/>
      <c r="D64" s="262"/>
      <c r="E64" s="263" t="str">
        <f t="shared" si="5"/>
        <v/>
      </c>
      <c r="F64" s="264" t="str">
        <f t="shared" si="6"/>
        <v/>
      </c>
      <c r="G64" s="261"/>
      <c r="H64" s="265">
        <f t="shared" si="2"/>
        <v>0</v>
      </c>
      <c r="I64" s="266" t="e">
        <f>IF($F$3=" "," ",VLOOKUP($F$3,Sheet2!$1:$65536,3,0))</f>
        <v>#N/A</v>
      </c>
      <c r="J64" s="260"/>
      <c r="K64" s="267"/>
      <c r="L64" s="261"/>
      <c r="M64" s="268"/>
      <c r="N64" s="267"/>
      <c r="O64" s="250"/>
      <c r="P64" s="249"/>
      <c r="Q64" s="269"/>
      <c r="R64" s="270"/>
      <c r="S64" s="269"/>
      <c r="T64" s="87">
        <f t="shared" si="3"/>
        <v>0</v>
      </c>
      <c r="U64"/>
      <c r="V64"/>
      <c r="W64"/>
      <c r="X64" s="133"/>
      <c r="Y64" s="145"/>
      <c r="Z64" s="145"/>
      <c r="AA64" s="145"/>
      <c r="AC64" s="87" t="s">
        <v>152</v>
      </c>
      <c r="BO64" s="62"/>
      <c r="BP64" s="62"/>
      <c r="BQ64" s="62"/>
      <c r="BR64" s="62"/>
    </row>
    <row r="65" spans="1:70" ht="30" customHeight="1">
      <c r="A65" s="90">
        <v>54</v>
      </c>
      <c r="B65" s="260"/>
      <c r="C65" s="261"/>
      <c r="D65" s="262"/>
      <c r="E65" s="263" t="str">
        <f t="shared" si="5"/>
        <v/>
      </c>
      <c r="F65" s="264" t="str">
        <f t="shared" si="6"/>
        <v/>
      </c>
      <c r="G65" s="261"/>
      <c r="H65" s="265">
        <f t="shared" si="2"/>
        <v>0</v>
      </c>
      <c r="I65" s="266" t="e">
        <f>IF($F$3=" "," ",VLOOKUP($F$3,Sheet2!$1:$65536,3,0))</f>
        <v>#N/A</v>
      </c>
      <c r="J65" s="260"/>
      <c r="K65" s="267"/>
      <c r="L65" s="261"/>
      <c r="M65" s="268"/>
      <c r="N65" s="267"/>
      <c r="O65" s="250"/>
      <c r="P65" s="249"/>
      <c r="Q65" s="269"/>
      <c r="R65" s="270"/>
      <c r="S65" s="269"/>
      <c r="T65" s="87">
        <f t="shared" si="3"/>
        <v>0</v>
      </c>
      <c r="U65"/>
      <c r="V65"/>
      <c r="W65"/>
      <c r="X65" s="133"/>
      <c r="Y65" s="145"/>
      <c r="Z65" s="145"/>
      <c r="AA65" s="145"/>
      <c r="AC65" s="87" t="s">
        <v>83</v>
      </c>
      <c r="BO65" s="62"/>
      <c r="BP65" s="62"/>
      <c r="BQ65" s="62"/>
      <c r="BR65" s="62"/>
    </row>
    <row r="66" spans="1:70" ht="30" customHeight="1">
      <c r="A66" s="90">
        <v>55</v>
      </c>
      <c r="B66" s="260"/>
      <c r="C66" s="261"/>
      <c r="D66" s="262"/>
      <c r="E66" s="263" t="str">
        <f t="shared" si="5"/>
        <v/>
      </c>
      <c r="F66" s="264" t="str">
        <f t="shared" si="6"/>
        <v/>
      </c>
      <c r="G66" s="261"/>
      <c r="H66" s="265">
        <f t="shared" si="2"/>
        <v>0</v>
      </c>
      <c r="I66" s="266" t="e">
        <f>IF($F$3=" "," ",VLOOKUP($F$3,Sheet2!$1:$65536,3,0))</f>
        <v>#N/A</v>
      </c>
      <c r="J66" s="260"/>
      <c r="K66" s="267"/>
      <c r="L66" s="261"/>
      <c r="M66" s="268"/>
      <c r="N66" s="267"/>
      <c r="O66" s="250"/>
      <c r="P66" s="249"/>
      <c r="Q66" s="269"/>
      <c r="R66" s="270"/>
      <c r="S66" s="269"/>
      <c r="T66" s="87">
        <f t="shared" si="3"/>
        <v>0</v>
      </c>
      <c r="U66"/>
      <c r="V66"/>
      <c r="W66"/>
      <c r="X66" s="133"/>
      <c r="Y66" s="145"/>
      <c r="Z66" s="145"/>
      <c r="AA66" s="145"/>
      <c r="AC66" s="87" t="s">
        <v>37</v>
      </c>
      <c r="BO66" s="62"/>
      <c r="BP66" s="62"/>
      <c r="BQ66" s="62"/>
      <c r="BR66" s="62"/>
    </row>
    <row r="67" spans="1:70" ht="30" customHeight="1">
      <c r="A67" s="90">
        <v>56</v>
      </c>
      <c r="B67" s="260"/>
      <c r="C67" s="261"/>
      <c r="D67" s="262"/>
      <c r="E67" s="263" t="str">
        <f t="shared" si="5"/>
        <v/>
      </c>
      <c r="F67" s="264" t="str">
        <f t="shared" si="6"/>
        <v/>
      </c>
      <c r="G67" s="261"/>
      <c r="H67" s="265">
        <f t="shared" si="2"/>
        <v>0</v>
      </c>
      <c r="I67" s="266" t="e">
        <f>IF($F$3=" "," ",VLOOKUP($F$3,Sheet2!$1:$65536,3,0))</f>
        <v>#N/A</v>
      </c>
      <c r="J67" s="260"/>
      <c r="K67" s="267"/>
      <c r="L67" s="261"/>
      <c r="M67" s="268"/>
      <c r="N67" s="267"/>
      <c r="O67" s="250"/>
      <c r="P67" s="249"/>
      <c r="Q67" s="269"/>
      <c r="R67" s="270"/>
      <c r="S67" s="269"/>
      <c r="T67" s="87">
        <f t="shared" si="3"/>
        <v>0</v>
      </c>
      <c r="U67"/>
      <c r="V67"/>
      <c r="W67"/>
      <c r="X67" s="133"/>
      <c r="Y67" s="145"/>
      <c r="Z67" s="145"/>
      <c r="AA67" s="145"/>
      <c r="AC67" s="87" t="s">
        <v>85</v>
      </c>
      <c r="BO67" s="62"/>
      <c r="BP67" s="62"/>
      <c r="BQ67" s="62"/>
      <c r="BR67" s="62"/>
    </row>
    <row r="68" spans="1:70" ht="30" customHeight="1">
      <c r="A68" s="90">
        <v>57</v>
      </c>
      <c r="B68" s="260"/>
      <c r="C68" s="261"/>
      <c r="D68" s="262"/>
      <c r="E68" s="263" t="str">
        <f t="shared" si="5"/>
        <v/>
      </c>
      <c r="F68" s="264" t="str">
        <f t="shared" si="6"/>
        <v/>
      </c>
      <c r="G68" s="261"/>
      <c r="H68" s="265">
        <f t="shared" si="2"/>
        <v>0</v>
      </c>
      <c r="I68" s="266" t="e">
        <f>IF($F$3=" "," ",VLOOKUP($F$3,Sheet2!$1:$65536,3,0))</f>
        <v>#N/A</v>
      </c>
      <c r="J68" s="260"/>
      <c r="K68" s="267"/>
      <c r="L68" s="261"/>
      <c r="M68" s="268"/>
      <c r="N68" s="267"/>
      <c r="O68" s="250"/>
      <c r="P68" s="249"/>
      <c r="Q68" s="269"/>
      <c r="R68" s="270"/>
      <c r="S68" s="269"/>
      <c r="T68" s="87">
        <f t="shared" si="3"/>
        <v>0</v>
      </c>
      <c r="U68"/>
      <c r="V68"/>
      <c r="W68"/>
      <c r="X68" s="133"/>
      <c r="Y68" s="145"/>
      <c r="Z68" s="145"/>
      <c r="AA68" s="145"/>
      <c r="AC68" s="87" t="s">
        <v>173</v>
      </c>
      <c r="BO68" s="62"/>
      <c r="BP68" s="62"/>
      <c r="BQ68" s="62"/>
      <c r="BR68" s="62"/>
    </row>
    <row r="69" spans="1:70" ht="30" customHeight="1">
      <c r="A69" s="90">
        <v>58</v>
      </c>
      <c r="B69" s="260"/>
      <c r="C69" s="261"/>
      <c r="D69" s="262"/>
      <c r="E69" s="263" t="str">
        <f t="shared" si="5"/>
        <v/>
      </c>
      <c r="F69" s="264" t="str">
        <f t="shared" si="6"/>
        <v/>
      </c>
      <c r="G69" s="261"/>
      <c r="H69" s="265">
        <f t="shared" si="2"/>
        <v>0</v>
      </c>
      <c r="I69" s="266" t="e">
        <f>IF($F$3=" "," ",VLOOKUP($F$3,Sheet2!$1:$65536,3,0))</f>
        <v>#N/A</v>
      </c>
      <c r="J69" s="260"/>
      <c r="K69" s="267"/>
      <c r="L69" s="261"/>
      <c r="M69" s="268"/>
      <c r="N69" s="267"/>
      <c r="O69" s="250"/>
      <c r="P69" s="249"/>
      <c r="Q69" s="269"/>
      <c r="R69" s="270"/>
      <c r="S69" s="269"/>
      <c r="T69" s="87">
        <f t="shared" si="3"/>
        <v>0</v>
      </c>
      <c r="U69"/>
      <c r="V69"/>
      <c r="W69"/>
      <c r="X69" s="133"/>
      <c r="Y69" s="145"/>
      <c r="Z69" s="145"/>
      <c r="AA69" s="145"/>
      <c r="AC69" s="87" t="s">
        <v>174</v>
      </c>
      <c r="BO69" s="62"/>
      <c r="BP69" s="62"/>
      <c r="BQ69" s="62"/>
      <c r="BR69" s="62"/>
    </row>
    <row r="70" spans="1:70" ht="30" customHeight="1">
      <c r="A70" s="90">
        <v>59</v>
      </c>
      <c r="B70" s="260"/>
      <c r="C70" s="261"/>
      <c r="D70" s="262"/>
      <c r="E70" s="263" t="str">
        <f t="shared" si="5"/>
        <v/>
      </c>
      <c r="F70" s="264" t="str">
        <f t="shared" si="6"/>
        <v/>
      </c>
      <c r="G70" s="261"/>
      <c r="H70" s="265">
        <f t="shared" si="2"/>
        <v>0</v>
      </c>
      <c r="I70" s="266" t="e">
        <f>IF($F$3=" "," ",VLOOKUP($F$3,Sheet2!$1:$65536,3,0))</f>
        <v>#N/A</v>
      </c>
      <c r="J70" s="260"/>
      <c r="K70" s="267"/>
      <c r="L70" s="261"/>
      <c r="M70" s="268"/>
      <c r="N70" s="267"/>
      <c r="O70" s="250"/>
      <c r="P70" s="249"/>
      <c r="Q70" s="269"/>
      <c r="R70" s="270"/>
      <c r="S70" s="269"/>
      <c r="T70" s="87">
        <f t="shared" si="3"/>
        <v>0</v>
      </c>
      <c r="U70"/>
      <c r="V70"/>
      <c r="W70"/>
      <c r="X70" s="133"/>
      <c r="Y70" s="145"/>
      <c r="Z70" s="145"/>
      <c r="AA70" s="145"/>
      <c r="AC70" s="87" t="s">
        <v>175</v>
      </c>
      <c r="BO70" s="62"/>
      <c r="BP70" s="62"/>
      <c r="BQ70" s="62"/>
      <c r="BR70" s="62"/>
    </row>
    <row r="71" spans="1:70" ht="30" customHeight="1">
      <c r="A71" s="90">
        <v>60</v>
      </c>
      <c r="B71" s="260"/>
      <c r="C71" s="261"/>
      <c r="D71" s="262"/>
      <c r="E71" s="263" t="str">
        <f t="shared" si="5"/>
        <v/>
      </c>
      <c r="F71" s="264" t="str">
        <f t="shared" si="6"/>
        <v/>
      </c>
      <c r="G71" s="261"/>
      <c r="H71" s="265">
        <f t="shared" si="2"/>
        <v>0</v>
      </c>
      <c r="I71" s="266" t="e">
        <f>IF($F$3=" "," ",VLOOKUP($F$3,Sheet2!$1:$65536,3,0))</f>
        <v>#N/A</v>
      </c>
      <c r="J71" s="260"/>
      <c r="K71" s="267"/>
      <c r="L71" s="261"/>
      <c r="M71" s="268"/>
      <c r="N71" s="267"/>
      <c r="O71" s="261"/>
      <c r="P71" s="260"/>
      <c r="Q71" s="269"/>
      <c r="R71" s="270"/>
      <c r="S71" s="269"/>
      <c r="T71" s="87">
        <f t="shared" si="3"/>
        <v>0</v>
      </c>
      <c r="U71"/>
      <c r="V71"/>
      <c r="W71"/>
      <c r="X71" s="133"/>
      <c r="Y71" s="145"/>
      <c r="Z71" s="145"/>
      <c r="AA71" s="145"/>
      <c r="AC71" s="87" t="s">
        <v>90</v>
      </c>
      <c r="BO71" s="62"/>
      <c r="BP71" s="62"/>
      <c r="BQ71" s="62"/>
      <c r="BR71" s="62"/>
    </row>
    <row r="72" spans="1:70" ht="30" customHeight="1">
      <c r="A72" s="96">
        <v>61</v>
      </c>
      <c r="B72" s="249"/>
      <c r="C72" s="250"/>
      <c r="D72" s="251"/>
      <c r="E72" s="252" t="str">
        <f t="shared" si="5"/>
        <v/>
      </c>
      <c r="F72" s="264" t="str">
        <f t="shared" si="6"/>
        <v/>
      </c>
      <c r="G72" s="250"/>
      <c r="H72" s="254">
        <f t="shared" si="2"/>
        <v>0</v>
      </c>
      <c r="I72" s="255" t="e">
        <f>IF($F$3=" "," ",VLOOKUP($F$3,Sheet2!$1:$65536,3,0))</f>
        <v>#N/A</v>
      </c>
      <c r="J72" s="249"/>
      <c r="K72" s="256"/>
      <c r="L72" s="250"/>
      <c r="M72" s="257"/>
      <c r="N72" s="256"/>
      <c r="O72" s="250"/>
      <c r="P72" s="249"/>
      <c r="Q72" s="258"/>
      <c r="R72" s="259"/>
      <c r="S72" s="258"/>
      <c r="T72" s="87">
        <f t="shared" si="3"/>
        <v>0</v>
      </c>
      <c r="U72"/>
      <c r="V72"/>
      <c r="W72"/>
      <c r="X72" s="133"/>
      <c r="Y72" s="145"/>
      <c r="Z72" s="145"/>
      <c r="AA72" s="145"/>
      <c r="AC72" s="87" t="s">
        <v>176</v>
      </c>
      <c r="BO72" s="62"/>
      <c r="BP72" s="62"/>
      <c r="BQ72" s="62"/>
      <c r="BR72" s="62"/>
    </row>
    <row r="73" spans="1:70" ht="30" customHeight="1">
      <c r="A73" s="90">
        <v>62</v>
      </c>
      <c r="B73" s="260"/>
      <c r="C73" s="261"/>
      <c r="D73" s="262"/>
      <c r="E73" s="263" t="str">
        <f t="shared" si="5"/>
        <v/>
      </c>
      <c r="F73" s="264" t="str">
        <f t="shared" si="6"/>
        <v/>
      </c>
      <c r="G73" s="261"/>
      <c r="H73" s="265">
        <f t="shared" si="2"/>
        <v>0</v>
      </c>
      <c r="I73" s="266" t="e">
        <f>IF($F$3=" "," ",VLOOKUP($F$3,Sheet2!$1:$65536,3,0))</f>
        <v>#N/A</v>
      </c>
      <c r="J73" s="260"/>
      <c r="K73" s="267"/>
      <c r="L73" s="261"/>
      <c r="M73" s="268"/>
      <c r="N73" s="267"/>
      <c r="O73" s="250"/>
      <c r="P73" s="249"/>
      <c r="Q73" s="269"/>
      <c r="R73" s="270"/>
      <c r="S73" s="269"/>
      <c r="T73" s="87">
        <f t="shared" si="3"/>
        <v>0</v>
      </c>
      <c r="U73"/>
      <c r="V73"/>
      <c r="W73"/>
      <c r="X73" s="133"/>
      <c r="Y73" s="145"/>
      <c r="Z73" s="145"/>
      <c r="AA73" s="145"/>
      <c r="AC73" s="87" t="s">
        <v>96</v>
      </c>
      <c r="BO73" s="62"/>
      <c r="BP73" s="62"/>
      <c r="BQ73" s="62"/>
      <c r="BR73" s="62"/>
    </row>
    <row r="74" spans="1:70" ht="30" customHeight="1">
      <c r="A74" s="90">
        <v>63</v>
      </c>
      <c r="B74" s="260"/>
      <c r="C74" s="261"/>
      <c r="D74" s="262"/>
      <c r="E74" s="263" t="str">
        <f t="shared" si="5"/>
        <v/>
      </c>
      <c r="F74" s="264" t="str">
        <f t="shared" si="6"/>
        <v/>
      </c>
      <c r="G74" s="261"/>
      <c r="H74" s="265">
        <f t="shared" si="2"/>
        <v>0</v>
      </c>
      <c r="I74" s="266" t="e">
        <f>IF($F$3=" "," ",VLOOKUP($F$3,Sheet2!$1:$65536,3,0))</f>
        <v>#N/A</v>
      </c>
      <c r="J74" s="260"/>
      <c r="K74" s="267"/>
      <c r="L74" s="261"/>
      <c r="M74" s="268"/>
      <c r="N74" s="267"/>
      <c r="O74" s="250"/>
      <c r="P74" s="249"/>
      <c r="Q74" s="269"/>
      <c r="R74" s="270"/>
      <c r="S74" s="269"/>
      <c r="T74" s="87">
        <f t="shared" si="3"/>
        <v>0</v>
      </c>
      <c r="U74"/>
      <c r="V74"/>
      <c r="W74"/>
      <c r="X74" s="133"/>
      <c r="Y74" s="145"/>
      <c r="Z74" s="145"/>
      <c r="AA74" s="145"/>
      <c r="AC74" s="87" t="s">
        <v>106</v>
      </c>
      <c r="BO74" s="62"/>
      <c r="BP74" s="62"/>
      <c r="BQ74" s="62"/>
      <c r="BR74" s="62"/>
    </row>
    <row r="75" spans="1:70" ht="30" customHeight="1">
      <c r="A75" s="90">
        <v>64</v>
      </c>
      <c r="B75" s="260"/>
      <c r="C75" s="261"/>
      <c r="D75" s="262"/>
      <c r="E75" s="263" t="str">
        <f t="shared" si="5"/>
        <v/>
      </c>
      <c r="F75" s="264" t="str">
        <f t="shared" si="6"/>
        <v/>
      </c>
      <c r="G75" s="261"/>
      <c r="H75" s="265">
        <f t="shared" si="2"/>
        <v>0</v>
      </c>
      <c r="I75" s="266" t="e">
        <f>IF($F$3=" "," ",VLOOKUP($F$3,Sheet2!$1:$65536,3,0))</f>
        <v>#N/A</v>
      </c>
      <c r="J75" s="260"/>
      <c r="K75" s="267"/>
      <c r="L75" s="261"/>
      <c r="M75" s="268"/>
      <c r="N75" s="267"/>
      <c r="O75" s="250"/>
      <c r="P75" s="249"/>
      <c r="Q75" s="269"/>
      <c r="R75" s="270"/>
      <c r="S75" s="269"/>
      <c r="T75" s="87">
        <f t="shared" si="3"/>
        <v>0</v>
      </c>
      <c r="U75"/>
      <c r="V75"/>
      <c r="W75"/>
      <c r="X75" s="133"/>
      <c r="Y75" s="145"/>
      <c r="Z75" s="145"/>
      <c r="AA75" s="145"/>
      <c r="AC75" s="87" t="s">
        <v>110</v>
      </c>
      <c r="BO75" s="62"/>
      <c r="BP75" s="62"/>
      <c r="BQ75" s="62"/>
      <c r="BR75" s="62"/>
    </row>
    <row r="76" spans="1:70" ht="30" customHeight="1">
      <c r="A76" s="90">
        <v>65</v>
      </c>
      <c r="B76" s="260"/>
      <c r="C76" s="261"/>
      <c r="D76" s="262"/>
      <c r="E76" s="263" t="str">
        <f t="shared" si="5"/>
        <v/>
      </c>
      <c r="F76" s="264" t="str">
        <f t="shared" si="6"/>
        <v/>
      </c>
      <c r="G76" s="261"/>
      <c r="H76" s="265">
        <f t="shared" si="2"/>
        <v>0</v>
      </c>
      <c r="I76" s="266" t="e">
        <f>IF($F$3=" "," ",VLOOKUP($F$3,Sheet2!$1:$65536,3,0))</f>
        <v>#N/A</v>
      </c>
      <c r="J76" s="260"/>
      <c r="K76" s="267"/>
      <c r="L76" s="261"/>
      <c r="M76" s="268"/>
      <c r="N76" s="267"/>
      <c r="O76" s="250"/>
      <c r="P76" s="249"/>
      <c r="Q76" s="269"/>
      <c r="R76" s="270"/>
      <c r="S76" s="269"/>
      <c r="T76" s="87">
        <f t="shared" si="3"/>
        <v>0</v>
      </c>
      <c r="U76"/>
      <c r="V76"/>
      <c r="W76"/>
      <c r="X76" s="133"/>
      <c r="Y76" s="145"/>
      <c r="Z76" s="145"/>
      <c r="AA76" s="145"/>
      <c r="AC76" s="87" t="s">
        <v>71</v>
      </c>
      <c r="BO76" s="62"/>
      <c r="BP76" s="62"/>
      <c r="BQ76" s="62"/>
      <c r="BR76" s="62"/>
    </row>
    <row r="77" spans="1:70" ht="30" customHeight="1">
      <c r="A77" s="90">
        <v>66</v>
      </c>
      <c r="B77" s="260"/>
      <c r="C77" s="261"/>
      <c r="D77" s="262"/>
      <c r="E77" s="263" t="str">
        <f t="shared" ref="E77:F81" si="7">ASC(PHONETIC(C77))</f>
        <v/>
      </c>
      <c r="F77" s="264" t="str">
        <f t="shared" si="7"/>
        <v/>
      </c>
      <c r="G77" s="261"/>
      <c r="H77" s="265">
        <f t="shared" ref="H77:H81" si="8">IF($F$3=" "," ",$F$3)</f>
        <v>0</v>
      </c>
      <c r="I77" s="266" t="e">
        <f>IF($F$3=" "," ",VLOOKUP($F$3,Sheet2!$1:$65536,3,0))</f>
        <v>#N/A</v>
      </c>
      <c r="J77" s="260"/>
      <c r="K77" s="267"/>
      <c r="L77" s="261"/>
      <c r="M77" s="268"/>
      <c r="N77" s="267"/>
      <c r="O77" s="250"/>
      <c r="P77" s="249"/>
      <c r="Q77" s="269"/>
      <c r="R77" s="270"/>
      <c r="S77" s="269"/>
      <c r="T77" s="87">
        <f>COUNTA(J77,M77,R77,S77)</f>
        <v>0</v>
      </c>
      <c r="U77"/>
      <c r="V77"/>
      <c r="W77"/>
      <c r="X77" s="133"/>
      <c r="Y77" s="145"/>
      <c r="Z77" s="145"/>
      <c r="AA77" s="145"/>
      <c r="AC77" s="87" t="s">
        <v>54</v>
      </c>
      <c r="BO77" s="62"/>
      <c r="BP77" s="62"/>
      <c r="BQ77" s="62"/>
      <c r="BR77" s="62"/>
    </row>
    <row r="78" spans="1:70" ht="30" customHeight="1">
      <c r="A78" s="90">
        <v>67</v>
      </c>
      <c r="B78" s="260"/>
      <c r="C78" s="261"/>
      <c r="D78" s="262"/>
      <c r="E78" s="263" t="str">
        <f t="shared" si="7"/>
        <v/>
      </c>
      <c r="F78" s="264" t="str">
        <f t="shared" si="7"/>
        <v/>
      </c>
      <c r="G78" s="261"/>
      <c r="H78" s="265">
        <f t="shared" si="8"/>
        <v>0</v>
      </c>
      <c r="I78" s="266" t="e">
        <f>IF($F$3=" "," ",VLOOKUP($F$3,Sheet2!$1:$65536,3,0))</f>
        <v>#N/A</v>
      </c>
      <c r="J78" s="260"/>
      <c r="K78" s="267"/>
      <c r="L78" s="261"/>
      <c r="M78" s="268"/>
      <c r="N78" s="267"/>
      <c r="O78" s="250"/>
      <c r="P78" s="249"/>
      <c r="Q78" s="269"/>
      <c r="R78" s="270"/>
      <c r="S78" s="269"/>
      <c r="T78" s="87">
        <f>COUNTA(J78,M78,R78,S78)</f>
        <v>0</v>
      </c>
      <c r="U78"/>
      <c r="V78"/>
      <c r="W78"/>
      <c r="X78" s="133"/>
      <c r="Y78" s="145"/>
      <c r="Z78" s="145"/>
      <c r="AA78" s="145"/>
      <c r="AC78" s="87" t="s">
        <v>129</v>
      </c>
      <c r="BO78" s="62"/>
      <c r="BP78" s="62"/>
      <c r="BQ78" s="62"/>
      <c r="BR78" s="62"/>
    </row>
    <row r="79" spans="1:70" ht="30" customHeight="1">
      <c r="A79" s="90">
        <v>68</v>
      </c>
      <c r="B79" s="260"/>
      <c r="C79" s="261"/>
      <c r="D79" s="262"/>
      <c r="E79" s="263" t="str">
        <f t="shared" si="7"/>
        <v/>
      </c>
      <c r="F79" s="264" t="str">
        <f t="shared" si="7"/>
        <v/>
      </c>
      <c r="G79" s="261"/>
      <c r="H79" s="265">
        <f t="shared" si="8"/>
        <v>0</v>
      </c>
      <c r="I79" s="266" t="e">
        <f>IF($F$3=" "," ",VLOOKUP($F$3,Sheet2!$1:$65536,3,0))</f>
        <v>#N/A</v>
      </c>
      <c r="J79" s="260"/>
      <c r="K79" s="267"/>
      <c r="L79" s="261"/>
      <c r="M79" s="268"/>
      <c r="N79" s="267"/>
      <c r="O79" s="250"/>
      <c r="P79" s="249"/>
      <c r="Q79" s="269"/>
      <c r="R79" s="270"/>
      <c r="S79" s="269"/>
      <c r="T79" s="87">
        <f>COUNTA(J79,M79,R79,S79)</f>
        <v>0</v>
      </c>
      <c r="U79"/>
      <c r="V79"/>
      <c r="W79"/>
      <c r="X79" s="133"/>
      <c r="Y79" s="145"/>
      <c r="Z79" s="145"/>
      <c r="AA79" s="145"/>
      <c r="AC79" s="87" t="s">
        <v>122</v>
      </c>
      <c r="BO79" s="62"/>
      <c r="BP79" s="62"/>
      <c r="BQ79" s="62"/>
      <c r="BR79" s="62"/>
    </row>
    <row r="80" spans="1:70" ht="30" customHeight="1">
      <c r="A80" s="90">
        <v>69</v>
      </c>
      <c r="B80" s="260"/>
      <c r="C80" s="261"/>
      <c r="D80" s="262"/>
      <c r="E80" s="263" t="str">
        <f t="shared" si="7"/>
        <v/>
      </c>
      <c r="F80" s="264" t="str">
        <f t="shared" si="7"/>
        <v/>
      </c>
      <c r="G80" s="261"/>
      <c r="H80" s="265">
        <f t="shared" si="8"/>
        <v>0</v>
      </c>
      <c r="I80" s="266" t="e">
        <f>IF($F$3=" "," ",VLOOKUP($F$3,Sheet2!$1:$65536,3,0))</f>
        <v>#N/A</v>
      </c>
      <c r="J80" s="260"/>
      <c r="K80" s="267"/>
      <c r="L80" s="261"/>
      <c r="M80" s="268"/>
      <c r="N80" s="267"/>
      <c r="O80" s="250"/>
      <c r="P80" s="249"/>
      <c r="Q80" s="269"/>
      <c r="R80" s="270"/>
      <c r="S80" s="269"/>
      <c r="T80" s="87">
        <f>COUNTA(J80,M80,R80,S80)</f>
        <v>0</v>
      </c>
      <c r="U80"/>
      <c r="V80"/>
      <c r="W80"/>
      <c r="X80" s="133"/>
      <c r="Y80" s="145"/>
      <c r="Z80" s="145"/>
      <c r="AA80" s="145"/>
      <c r="AC80" s="87" t="s">
        <v>116</v>
      </c>
      <c r="BO80" s="62"/>
      <c r="BP80" s="62"/>
      <c r="BQ80" s="62"/>
      <c r="BR80" s="62"/>
    </row>
    <row r="81" spans="1:70" ht="30" customHeight="1" thickBot="1">
      <c r="A81" s="95">
        <v>70</v>
      </c>
      <c r="B81" s="283"/>
      <c r="C81" s="284"/>
      <c r="D81" s="285"/>
      <c r="E81" s="286" t="str">
        <f>ASC(PHONETIC(C81))</f>
        <v/>
      </c>
      <c r="F81" s="287" t="str">
        <f t="shared" si="7"/>
        <v/>
      </c>
      <c r="G81" s="284"/>
      <c r="H81" s="288">
        <f t="shared" si="8"/>
        <v>0</v>
      </c>
      <c r="I81" s="289" t="e">
        <f>IF($F$3=" "," ",VLOOKUP($F$3,Sheet2!$1:$65536,3,0))</f>
        <v>#N/A</v>
      </c>
      <c r="J81" s="283"/>
      <c r="K81" s="290"/>
      <c r="L81" s="284"/>
      <c r="M81" s="291"/>
      <c r="N81" s="290"/>
      <c r="O81" s="284"/>
      <c r="P81" s="283"/>
      <c r="Q81" s="294"/>
      <c r="R81" s="295"/>
      <c r="S81" s="294"/>
      <c r="T81" s="87">
        <f>COUNTA(J81,M81,R81,S81)</f>
        <v>0</v>
      </c>
      <c r="U81"/>
      <c r="V81"/>
      <c r="W81"/>
      <c r="X81" s="133"/>
      <c r="Y81" s="145"/>
      <c r="Z81" s="145"/>
      <c r="AA81" s="145"/>
      <c r="AC81" s="87" t="s">
        <v>102</v>
      </c>
      <c r="BO81" s="62"/>
      <c r="BP81" s="62"/>
      <c r="BQ81" s="62"/>
      <c r="BR81" s="62"/>
    </row>
    <row r="82" spans="1:70" customFormat="1">
      <c r="B82" s="97">
        <f>COUNTA(B12:B81)</f>
        <v>0</v>
      </c>
      <c r="J82" s="97">
        <f>COUNTA(J12:J81)</f>
        <v>0</v>
      </c>
      <c r="M82" s="97">
        <f>COUNTA(M12:M81)</f>
        <v>0</v>
      </c>
      <c r="N82" s="98"/>
      <c r="O82" s="98"/>
      <c r="P82" s="97">
        <f>COUNTA(P12:P81)</f>
        <v>0</v>
      </c>
      <c r="Q82" s="97">
        <f>COUNTA(Q12:Q81)</f>
        <v>0</v>
      </c>
      <c r="R82" s="97">
        <f>COUNTA(R12:R81)</f>
        <v>0</v>
      </c>
      <c r="S82" s="97">
        <f>COUNTA(S12:S81)</f>
        <v>0</v>
      </c>
      <c r="U82">
        <f>SUM(J82:S82)</f>
        <v>0</v>
      </c>
      <c r="X82" s="133"/>
      <c r="Y82" s="145"/>
      <c r="Z82" s="145"/>
      <c r="AA82" s="145"/>
      <c r="AB82" s="87"/>
      <c r="AC82" s="89" t="s">
        <v>135</v>
      </c>
      <c r="AD82" s="87"/>
      <c r="AE82" s="87"/>
      <c r="AF82" s="87"/>
      <c r="AG82" s="145"/>
      <c r="AH82" s="133"/>
      <c r="AI82" s="133"/>
      <c r="AJ82" s="133"/>
      <c r="AK82" s="133"/>
      <c r="AL82" s="133"/>
      <c r="AM82" s="133"/>
    </row>
    <row r="83" spans="1:70" customFormat="1">
      <c r="X83" s="133"/>
      <c r="Y83" s="145"/>
      <c r="Z83" s="145"/>
      <c r="AA83" s="145"/>
      <c r="AB83" s="87"/>
      <c r="AC83" s="89" t="s">
        <v>177</v>
      </c>
      <c r="AD83" s="87"/>
      <c r="AE83" s="87"/>
      <c r="AF83" s="87"/>
      <c r="AG83" s="145"/>
      <c r="AH83" s="133"/>
      <c r="AI83" s="133"/>
      <c r="AJ83" s="133"/>
      <c r="AK83" s="133"/>
      <c r="AL83" s="133"/>
      <c r="AM83" s="133"/>
    </row>
    <row r="84" spans="1:70" customFormat="1">
      <c r="X84" s="133"/>
      <c r="Y84" s="145"/>
      <c r="Z84" s="145"/>
      <c r="AA84" s="145"/>
      <c r="AB84" s="87"/>
      <c r="AC84" s="87" t="s">
        <v>104</v>
      </c>
      <c r="AD84" s="89"/>
      <c r="AE84" s="87"/>
      <c r="AF84" s="87"/>
      <c r="AG84" s="145"/>
      <c r="AH84" s="133"/>
      <c r="AI84" s="133"/>
      <c r="AJ84" s="133"/>
      <c r="AK84" s="133"/>
      <c r="AL84" s="133"/>
      <c r="AM84" s="133"/>
    </row>
    <row r="85" spans="1:70" customFormat="1">
      <c r="X85" s="133"/>
      <c r="Y85" s="145"/>
      <c r="Z85" s="145"/>
      <c r="AA85" s="145"/>
      <c r="AB85" s="87"/>
      <c r="AC85" s="87" t="s">
        <v>153</v>
      </c>
      <c r="AD85" s="89"/>
      <c r="AE85" s="87"/>
      <c r="AF85" s="87"/>
      <c r="AG85" s="145"/>
      <c r="AH85" s="133"/>
      <c r="AI85" s="133"/>
      <c r="AJ85" s="133"/>
      <c r="AK85" s="133"/>
      <c r="AL85" s="133"/>
      <c r="AM85" s="133"/>
    </row>
    <row r="86" spans="1:70" customFormat="1">
      <c r="X86" s="133"/>
      <c r="Y86" s="145"/>
      <c r="Z86" s="145"/>
      <c r="AA86" s="145"/>
      <c r="AB86" s="87"/>
      <c r="AC86" s="87" t="s">
        <v>94</v>
      </c>
      <c r="AD86" s="89"/>
      <c r="AE86" s="87"/>
      <c r="AF86" s="87"/>
      <c r="AG86" s="145"/>
      <c r="AH86" s="133"/>
      <c r="AI86" s="133"/>
      <c r="AJ86" s="133"/>
      <c r="AK86" s="133"/>
      <c r="AL86" s="133"/>
      <c r="AM86" s="133"/>
    </row>
    <row r="87" spans="1:70" customFormat="1">
      <c r="X87" s="133"/>
      <c r="Y87" s="145"/>
      <c r="Z87" s="145"/>
      <c r="AA87" s="145"/>
      <c r="AB87" s="87"/>
      <c r="AC87" s="87" t="s">
        <v>108</v>
      </c>
      <c r="AD87" s="89"/>
      <c r="AE87" s="87"/>
      <c r="AF87" s="87"/>
      <c r="AG87" s="145"/>
      <c r="AH87" s="133"/>
      <c r="AI87" s="133"/>
      <c r="AJ87" s="133"/>
      <c r="AK87" s="133"/>
      <c r="AL87" s="133"/>
      <c r="AM87" s="133"/>
    </row>
    <row r="88" spans="1:70" customFormat="1">
      <c r="X88" s="133"/>
      <c r="Y88" s="145"/>
      <c r="Z88" s="145"/>
      <c r="AA88" s="145"/>
      <c r="AB88" s="87"/>
      <c r="AC88" s="87" t="s">
        <v>109</v>
      </c>
      <c r="AD88" s="89"/>
      <c r="AE88" s="87"/>
      <c r="AF88" s="87"/>
      <c r="AG88" s="145"/>
      <c r="AH88" s="133"/>
      <c r="AI88" s="133"/>
      <c r="AJ88" s="133"/>
      <c r="AK88" s="133"/>
      <c r="AL88" s="133"/>
      <c r="AM88" s="133"/>
    </row>
    <row r="89" spans="1:70" customFormat="1">
      <c r="X89" s="133"/>
      <c r="Y89" s="145"/>
      <c r="Z89" s="145"/>
      <c r="AA89" s="145"/>
      <c r="AB89" s="87"/>
      <c r="AC89" s="87" t="s">
        <v>150</v>
      </c>
      <c r="AD89" s="89"/>
      <c r="AE89" s="87"/>
      <c r="AF89" s="87"/>
      <c r="AG89" s="145"/>
      <c r="AH89" s="133"/>
      <c r="AI89" s="133"/>
      <c r="AJ89" s="133"/>
      <c r="AK89" s="133"/>
      <c r="AL89" s="133"/>
      <c r="AM89" s="133"/>
    </row>
    <row r="90" spans="1:70" customFormat="1">
      <c r="X90" s="133"/>
      <c r="Y90" s="145"/>
      <c r="Z90" s="145"/>
      <c r="AA90" s="145"/>
      <c r="AB90" s="87"/>
      <c r="AC90" s="87" t="s">
        <v>124</v>
      </c>
      <c r="AD90" s="89"/>
      <c r="AE90" s="87"/>
      <c r="AF90" s="87"/>
      <c r="AG90" s="145"/>
      <c r="AH90" s="133"/>
      <c r="AI90" s="133"/>
      <c r="AJ90" s="133"/>
      <c r="AK90" s="133"/>
      <c r="AL90" s="133"/>
      <c r="AM90" s="133"/>
    </row>
    <row r="91" spans="1:70" customFormat="1">
      <c r="X91" s="133"/>
      <c r="Y91" s="145"/>
      <c r="Z91" s="145"/>
      <c r="AA91" s="145"/>
      <c r="AB91" s="87"/>
      <c r="AC91" s="87" t="s">
        <v>155</v>
      </c>
      <c r="AD91" s="89"/>
      <c r="AE91" s="87"/>
      <c r="AF91" s="87"/>
      <c r="AG91" s="145"/>
      <c r="AH91" s="133"/>
      <c r="AI91" s="133"/>
      <c r="AJ91" s="133"/>
      <c r="AK91" s="133"/>
      <c r="AL91" s="133"/>
      <c r="AM91" s="133"/>
    </row>
    <row r="92" spans="1:70" customFormat="1">
      <c r="X92" s="133"/>
      <c r="Y92" s="145"/>
      <c r="Z92" s="145"/>
      <c r="AA92" s="145"/>
      <c r="AB92" s="87"/>
      <c r="AC92" s="87" t="s">
        <v>58</v>
      </c>
      <c r="AD92" s="89"/>
      <c r="AE92" s="87"/>
      <c r="AF92" s="87"/>
      <c r="AG92" s="145"/>
      <c r="AH92" s="133"/>
      <c r="AI92" s="133"/>
      <c r="AJ92" s="133"/>
      <c r="AK92" s="133"/>
      <c r="AL92" s="133"/>
      <c r="AM92" s="133"/>
    </row>
    <row r="93" spans="1:70" customFormat="1">
      <c r="X93" s="133"/>
      <c r="Y93" s="145"/>
      <c r="Z93" s="145"/>
      <c r="AA93" s="145"/>
      <c r="AB93" s="87"/>
      <c r="AC93" s="87" t="s">
        <v>178</v>
      </c>
      <c r="AD93" s="89"/>
      <c r="AE93" s="87"/>
      <c r="AF93" s="87"/>
      <c r="AG93" s="145"/>
      <c r="AH93" s="133"/>
      <c r="AI93" s="133"/>
      <c r="AJ93" s="133"/>
      <c r="AK93" s="133"/>
      <c r="AL93" s="133"/>
      <c r="AM93" s="133"/>
    </row>
    <row r="94" spans="1:70" customFormat="1">
      <c r="X94" s="133"/>
      <c r="Y94" s="145"/>
      <c r="Z94" s="145"/>
      <c r="AA94" s="145"/>
      <c r="AB94" s="87"/>
      <c r="AC94" s="87" t="s">
        <v>179</v>
      </c>
      <c r="AD94" s="89"/>
      <c r="AE94" s="87"/>
      <c r="AF94" s="87"/>
      <c r="AG94" s="145"/>
      <c r="AH94" s="133"/>
      <c r="AI94" s="133"/>
      <c r="AJ94" s="133"/>
      <c r="AK94" s="133"/>
      <c r="AL94" s="133"/>
      <c r="AM94" s="133"/>
    </row>
    <row r="95" spans="1:70" customFormat="1">
      <c r="X95" s="133"/>
      <c r="Y95" s="145"/>
      <c r="Z95" s="145"/>
      <c r="AA95" s="145"/>
      <c r="AB95" s="87"/>
      <c r="AC95" s="87" t="s">
        <v>180</v>
      </c>
      <c r="AD95" s="89"/>
      <c r="AE95" s="87"/>
      <c r="AF95" s="87"/>
      <c r="AG95" s="145"/>
      <c r="AH95" s="133"/>
      <c r="AI95" s="133"/>
      <c r="AJ95" s="133"/>
      <c r="AK95" s="133"/>
      <c r="AL95" s="133"/>
      <c r="AM95" s="133"/>
    </row>
    <row r="96" spans="1:70" customFormat="1">
      <c r="X96" s="133"/>
      <c r="Y96" s="145"/>
      <c r="Z96" s="145"/>
      <c r="AA96" s="145"/>
      <c r="AB96" s="87"/>
      <c r="AC96" s="87" t="s">
        <v>134</v>
      </c>
      <c r="AD96" s="89"/>
      <c r="AE96" s="87"/>
      <c r="AF96" s="87"/>
      <c r="AG96" s="145"/>
      <c r="AH96" s="133"/>
      <c r="AI96" s="133"/>
      <c r="AJ96" s="133"/>
      <c r="AK96" s="133"/>
      <c r="AL96" s="133"/>
      <c r="AM96" s="133"/>
    </row>
    <row r="97" spans="24:39" customFormat="1">
      <c r="X97" s="133"/>
      <c r="Y97" s="145"/>
      <c r="Z97" s="145"/>
      <c r="AA97" s="145"/>
      <c r="AB97" s="87"/>
      <c r="AC97" s="87" t="s">
        <v>181</v>
      </c>
      <c r="AD97" s="89"/>
      <c r="AE97" s="87"/>
      <c r="AF97" s="87"/>
      <c r="AG97" s="145"/>
      <c r="AH97" s="133"/>
      <c r="AI97" s="133"/>
      <c r="AJ97" s="133"/>
      <c r="AK97" s="133"/>
      <c r="AL97" s="133"/>
      <c r="AM97" s="133"/>
    </row>
    <row r="98" spans="24:39" customFormat="1">
      <c r="X98" s="133"/>
      <c r="Y98" s="145"/>
      <c r="Z98" s="145"/>
      <c r="AA98" s="145"/>
      <c r="AB98" s="87"/>
      <c r="AC98" s="87" t="s">
        <v>112</v>
      </c>
      <c r="AD98" s="89"/>
      <c r="AE98" s="87"/>
      <c r="AF98" s="87"/>
      <c r="AG98" s="145"/>
      <c r="AH98" s="133"/>
      <c r="AI98" s="133"/>
      <c r="AJ98" s="133"/>
      <c r="AK98" s="133"/>
      <c r="AL98" s="133"/>
      <c r="AM98" s="133"/>
    </row>
    <row r="99" spans="24:39" customFormat="1">
      <c r="X99" s="133"/>
      <c r="Y99" s="145"/>
      <c r="Z99" s="145"/>
      <c r="AA99" s="145"/>
      <c r="AB99" s="87"/>
      <c r="AC99" s="87" t="s">
        <v>132</v>
      </c>
      <c r="AD99" s="89"/>
      <c r="AE99" s="87"/>
      <c r="AF99" s="87"/>
      <c r="AG99" s="145"/>
      <c r="AH99" s="133"/>
      <c r="AI99" s="133"/>
      <c r="AJ99" s="133"/>
      <c r="AK99" s="133"/>
      <c r="AL99" s="133"/>
      <c r="AM99" s="133"/>
    </row>
    <row r="100" spans="24:39" customFormat="1">
      <c r="X100" s="133"/>
      <c r="Y100" s="145"/>
      <c r="Z100" s="145"/>
      <c r="AA100" s="145"/>
      <c r="AB100" s="87"/>
      <c r="AC100" s="87" t="s">
        <v>182</v>
      </c>
      <c r="AD100" s="89"/>
      <c r="AE100" s="87"/>
      <c r="AF100" s="87"/>
      <c r="AG100" s="145"/>
      <c r="AH100" s="133"/>
      <c r="AI100" s="133"/>
      <c r="AJ100" s="133"/>
      <c r="AK100" s="133"/>
      <c r="AL100" s="133"/>
      <c r="AM100" s="133"/>
    </row>
    <row r="101" spans="24:39" customFormat="1">
      <c r="X101" s="133"/>
      <c r="Y101" s="145"/>
      <c r="Z101" s="145"/>
      <c r="AA101" s="145"/>
      <c r="AB101" s="87"/>
      <c r="AC101" s="87" t="s">
        <v>183</v>
      </c>
      <c r="AD101" s="89"/>
      <c r="AE101" s="87"/>
      <c r="AF101" s="87"/>
      <c r="AG101" s="145"/>
      <c r="AH101" s="133"/>
      <c r="AI101" s="133"/>
      <c r="AJ101" s="133"/>
      <c r="AK101" s="133"/>
      <c r="AL101" s="133"/>
      <c r="AM101" s="133"/>
    </row>
    <row r="102" spans="24:39" customFormat="1">
      <c r="X102" s="133"/>
      <c r="Y102" s="145"/>
      <c r="Z102" s="145"/>
      <c r="AA102" s="145"/>
      <c r="AB102" s="87"/>
      <c r="AC102" s="87" t="s">
        <v>184</v>
      </c>
      <c r="AD102" s="89"/>
      <c r="AE102" s="87"/>
      <c r="AF102" s="87"/>
      <c r="AG102" s="145"/>
      <c r="AH102" s="133"/>
      <c r="AI102" s="133"/>
      <c r="AJ102" s="133"/>
      <c r="AK102" s="133"/>
      <c r="AL102" s="133"/>
      <c r="AM102" s="133"/>
    </row>
    <row r="103" spans="24:39" customFormat="1">
      <c r="X103" s="133"/>
      <c r="Y103" s="145"/>
      <c r="Z103" s="145"/>
      <c r="AA103" s="145"/>
      <c r="AB103" s="87"/>
      <c r="AC103" s="87" t="s">
        <v>185</v>
      </c>
      <c r="AD103" s="89"/>
      <c r="AE103" s="87"/>
      <c r="AF103" s="87"/>
      <c r="AG103" s="145"/>
      <c r="AH103" s="133"/>
      <c r="AI103" s="133"/>
      <c r="AJ103" s="133"/>
      <c r="AK103" s="133"/>
      <c r="AL103" s="133"/>
      <c r="AM103" s="133"/>
    </row>
    <row r="104" spans="24:39" customFormat="1">
      <c r="X104" s="133"/>
      <c r="Y104" s="145"/>
      <c r="Z104" s="145"/>
      <c r="AA104" s="145"/>
      <c r="AB104" s="87"/>
      <c r="AC104" s="87" t="s">
        <v>186</v>
      </c>
      <c r="AD104" s="89"/>
      <c r="AE104" s="87"/>
      <c r="AF104" s="87"/>
      <c r="AG104" s="145"/>
      <c r="AH104" s="133"/>
      <c r="AI104" s="133"/>
      <c r="AJ104" s="133"/>
      <c r="AK104" s="133"/>
      <c r="AL104" s="133"/>
      <c r="AM104" s="133"/>
    </row>
    <row r="105" spans="24:39" customFormat="1">
      <c r="X105" s="133"/>
      <c r="Y105" s="145"/>
      <c r="Z105" s="145"/>
      <c r="AA105" s="145"/>
      <c r="AB105" s="87"/>
      <c r="AC105" s="87"/>
      <c r="AD105" s="89"/>
      <c r="AE105" s="87"/>
      <c r="AF105" s="87"/>
      <c r="AG105" s="145"/>
      <c r="AH105" s="133"/>
      <c r="AI105" s="133"/>
      <c r="AJ105" s="133"/>
      <c r="AK105" s="133"/>
      <c r="AL105" s="133"/>
      <c r="AM105" s="133"/>
    </row>
    <row r="106" spans="24:39" customFormat="1">
      <c r="X106" s="133"/>
      <c r="Y106" s="145"/>
      <c r="Z106" s="145"/>
      <c r="AA106" s="145"/>
      <c r="AB106" s="87"/>
      <c r="AC106" s="87"/>
      <c r="AD106" s="89"/>
      <c r="AE106" s="87"/>
      <c r="AF106" s="87"/>
      <c r="AG106" s="145"/>
      <c r="AH106" s="133"/>
      <c r="AI106" s="133"/>
      <c r="AJ106" s="133"/>
      <c r="AK106" s="133"/>
      <c r="AL106" s="133"/>
      <c r="AM106" s="133"/>
    </row>
    <row r="107" spans="24:39" customFormat="1">
      <c r="X107" s="133"/>
      <c r="Y107" s="145"/>
      <c r="Z107" s="145"/>
      <c r="AA107" s="145"/>
      <c r="AB107" s="87"/>
      <c r="AC107" s="87"/>
      <c r="AD107" s="89"/>
      <c r="AE107" s="87"/>
      <c r="AF107" s="87"/>
      <c r="AG107" s="145"/>
      <c r="AH107" s="133"/>
      <c r="AI107" s="133"/>
      <c r="AJ107" s="133"/>
      <c r="AK107" s="133"/>
      <c r="AL107" s="133"/>
      <c r="AM107" s="133"/>
    </row>
    <row r="108" spans="24:39" customFormat="1">
      <c r="X108" s="133"/>
      <c r="Y108" s="145"/>
      <c r="Z108" s="145"/>
      <c r="AA108" s="145"/>
      <c r="AB108" s="87"/>
      <c r="AC108" s="87"/>
      <c r="AD108" s="89"/>
      <c r="AE108" s="87"/>
      <c r="AF108" s="87"/>
      <c r="AG108" s="145"/>
      <c r="AH108" s="133"/>
      <c r="AI108" s="133"/>
      <c r="AJ108" s="133"/>
      <c r="AK108" s="133"/>
      <c r="AL108" s="133"/>
      <c r="AM108" s="133"/>
    </row>
    <row r="109" spans="24:39" customFormat="1">
      <c r="X109" s="133"/>
      <c r="Y109" s="145"/>
      <c r="Z109" s="145"/>
      <c r="AA109" s="145"/>
      <c r="AB109" s="87"/>
      <c r="AC109" s="87"/>
      <c r="AD109" s="89"/>
      <c r="AE109" s="87"/>
      <c r="AF109" s="87"/>
      <c r="AG109" s="145"/>
      <c r="AH109" s="133"/>
      <c r="AI109" s="133"/>
      <c r="AJ109" s="133"/>
      <c r="AK109" s="133"/>
      <c r="AL109" s="133"/>
      <c r="AM109" s="133"/>
    </row>
    <row r="110" spans="24:39" customFormat="1">
      <c r="X110" s="133"/>
      <c r="Y110" s="145"/>
      <c r="Z110" s="145"/>
      <c r="AA110" s="145"/>
      <c r="AB110" s="87"/>
      <c r="AC110" s="87"/>
      <c r="AD110" s="89"/>
      <c r="AE110" s="87"/>
      <c r="AF110" s="87"/>
      <c r="AG110" s="145"/>
      <c r="AH110" s="133"/>
      <c r="AI110" s="133"/>
      <c r="AJ110" s="133"/>
      <c r="AK110" s="133"/>
      <c r="AL110" s="133"/>
      <c r="AM110" s="133"/>
    </row>
    <row r="111" spans="24:39" customFormat="1">
      <c r="X111" s="133"/>
      <c r="Y111" s="145"/>
      <c r="Z111" s="145"/>
      <c r="AA111" s="145"/>
      <c r="AB111" s="87"/>
      <c r="AC111" s="87"/>
      <c r="AD111" s="89"/>
      <c r="AE111" s="87"/>
      <c r="AF111" s="87"/>
      <c r="AG111" s="145"/>
      <c r="AH111" s="133"/>
      <c r="AI111" s="133"/>
      <c r="AJ111" s="133"/>
      <c r="AK111" s="133"/>
      <c r="AL111" s="133"/>
      <c r="AM111" s="133"/>
    </row>
    <row r="112" spans="24:39" customFormat="1">
      <c r="X112" s="133"/>
      <c r="Y112" s="145"/>
      <c r="Z112" s="145"/>
      <c r="AA112" s="145"/>
      <c r="AB112" s="87"/>
      <c r="AC112" s="87"/>
      <c r="AD112" s="89"/>
      <c r="AE112" s="87"/>
      <c r="AF112" s="87"/>
      <c r="AG112" s="145"/>
      <c r="AH112" s="133"/>
      <c r="AI112" s="133"/>
      <c r="AJ112" s="133"/>
      <c r="AK112" s="133"/>
      <c r="AL112" s="133"/>
      <c r="AM112" s="133"/>
    </row>
    <row r="113" spans="24:39" customFormat="1">
      <c r="X113" s="133"/>
      <c r="Y113" s="145"/>
      <c r="Z113" s="145"/>
      <c r="AA113" s="145"/>
      <c r="AB113" s="87"/>
      <c r="AC113" s="87"/>
      <c r="AD113" s="89"/>
      <c r="AE113" s="87"/>
      <c r="AF113" s="87"/>
      <c r="AG113" s="145"/>
      <c r="AH113" s="133"/>
      <c r="AI113" s="133"/>
      <c r="AJ113" s="133"/>
      <c r="AK113" s="133"/>
      <c r="AL113" s="133"/>
      <c r="AM113" s="133"/>
    </row>
    <row r="114" spans="24:39" customFormat="1">
      <c r="X114" s="133"/>
      <c r="Y114" s="145"/>
      <c r="Z114" s="145"/>
      <c r="AA114" s="145"/>
      <c r="AB114" s="87"/>
      <c r="AC114" s="87"/>
      <c r="AD114" s="89"/>
      <c r="AE114" s="87"/>
      <c r="AF114" s="87"/>
      <c r="AG114" s="145"/>
      <c r="AH114" s="133"/>
      <c r="AI114" s="133"/>
      <c r="AJ114" s="133"/>
      <c r="AK114" s="133"/>
      <c r="AL114" s="133"/>
      <c r="AM114" s="133"/>
    </row>
    <row r="115" spans="24:39" customFormat="1">
      <c r="X115" s="133"/>
      <c r="Y115" s="145"/>
      <c r="Z115" s="145"/>
      <c r="AA115" s="145"/>
      <c r="AB115" s="87"/>
      <c r="AC115" s="87"/>
      <c r="AD115" s="89"/>
      <c r="AE115" s="87"/>
      <c r="AF115" s="87"/>
      <c r="AG115" s="145"/>
      <c r="AH115" s="133"/>
      <c r="AI115" s="133"/>
      <c r="AJ115" s="133"/>
      <c r="AK115" s="133"/>
      <c r="AL115" s="133"/>
      <c r="AM115" s="133"/>
    </row>
    <row r="116" spans="24:39" customFormat="1">
      <c r="X116" s="133"/>
      <c r="Y116" s="145"/>
      <c r="Z116" s="145"/>
      <c r="AA116" s="145"/>
      <c r="AB116" s="87"/>
      <c r="AC116" s="87"/>
      <c r="AD116" s="89"/>
      <c r="AE116" s="87"/>
      <c r="AF116" s="87"/>
      <c r="AG116" s="145"/>
      <c r="AH116" s="133"/>
      <c r="AI116" s="133"/>
      <c r="AJ116" s="133"/>
      <c r="AK116" s="133"/>
      <c r="AL116" s="133"/>
      <c r="AM116" s="133"/>
    </row>
    <row r="117" spans="24:39" customFormat="1">
      <c r="X117" s="133"/>
      <c r="Y117" s="145"/>
      <c r="Z117" s="145"/>
      <c r="AA117" s="145"/>
      <c r="AB117" s="87"/>
      <c r="AC117" s="87"/>
      <c r="AD117" s="89"/>
      <c r="AE117" s="87"/>
      <c r="AF117" s="87"/>
      <c r="AG117" s="145"/>
      <c r="AH117" s="133"/>
      <c r="AI117" s="133"/>
      <c r="AJ117" s="133"/>
      <c r="AK117" s="133"/>
      <c r="AL117" s="133"/>
      <c r="AM117" s="133"/>
    </row>
    <row r="118" spans="24:39" customFormat="1">
      <c r="X118" s="133"/>
      <c r="Y118" s="145"/>
      <c r="Z118" s="145"/>
      <c r="AA118" s="145"/>
      <c r="AB118" s="87"/>
      <c r="AC118" s="87"/>
      <c r="AD118" s="89"/>
      <c r="AE118" s="87"/>
      <c r="AF118" s="87"/>
      <c r="AG118" s="145"/>
      <c r="AH118" s="133"/>
      <c r="AI118" s="133"/>
      <c r="AJ118" s="133"/>
      <c r="AK118" s="133"/>
      <c r="AL118" s="133"/>
      <c r="AM118" s="133"/>
    </row>
    <row r="119" spans="24:39" customFormat="1">
      <c r="X119" s="133"/>
      <c r="Y119" s="145"/>
      <c r="Z119" s="145"/>
      <c r="AA119" s="145"/>
      <c r="AB119" s="87"/>
      <c r="AC119" s="87"/>
      <c r="AD119" s="89"/>
      <c r="AE119" s="87"/>
      <c r="AF119" s="87"/>
      <c r="AG119" s="145"/>
      <c r="AH119" s="133"/>
      <c r="AI119" s="133"/>
      <c r="AJ119" s="133"/>
      <c r="AK119" s="133"/>
      <c r="AL119" s="133"/>
      <c r="AM119" s="133"/>
    </row>
    <row r="120" spans="24:39" customFormat="1">
      <c r="X120" s="133"/>
      <c r="Y120" s="145"/>
      <c r="Z120" s="145"/>
      <c r="AA120" s="145"/>
      <c r="AB120" s="87"/>
      <c r="AC120" s="87"/>
      <c r="AD120" s="89"/>
      <c r="AE120" s="87"/>
      <c r="AF120" s="87"/>
      <c r="AG120" s="145"/>
      <c r="AH120" s="133"/>
      <c r="AI120" s="133"/>
      <c r="AJ120" s="133"/>
      <c r="AK120" s="133"/>
      <c r="AL120" s="133"/>
      <c r="AM120" s="133"/>
    </row>
    <row r="121" spans="24:39" customFormat="1">
      <c r="X121" s="133"/>
      <c r="Y121" s="145"/>
      <c r="Z121" s="145"/>
      <c r="AA121" s="145"/>
      <c r="AB121" s="87"/>
      <c r="AC121" s="87"/>
      <c r="AD121" s="89"/>
      <c r="AE121" s="87"/>
      <c r="AF121" s="87"/>
      <c r="AG121" s="145"/>
      <c r="AH121" s="133"/>
      <c r="AI121" s="133"/>
      <c r="AJ121" s="133"/>
      <c r="AK121" s="133"/>
      <c r="AL121" s="133"/>
      <c r="AM121" s="133"/>
    </row>
    <row r="122" spans="24:39" customFormat="1">
      <c r="X122" s="133"/>
      <c r="Y122" s="145"/>
      <c r="Z122" s="145"/>
      <c r="AA122" s="145"/>
      <c r="AB122" s="87"/>
      <c r="AC122" s="87"/>
      <c r="AD122" s="89"/>
      <c r="AE122" s="87"/>
      <c r="AF122" s="87"/>
      <c r="AG122" s="145"/>
      <c r="AH122" s="133"/>
      <c r="AI122" s="133"/>
      <c r="AJ122" s="133"/>
      <c r="AK122" s="133"/>
      <c r="AL122" s="133"/>
      <c r="AM122" s="133"/>
    </row>
    <row r="123" spans="24:39" customFormat="1">
      <c r="X123" s="133"/>
      <c r="Y123" s="145"/>
      <c r="Z123" s="145"/>
      <c r="AA123" s="145"/>
      <c r="AB123" s="87"/>
      <c r="AC123" s="87"/>
      <c r="AD123" s="89"/>
      <c r="AE123" s="87"/>
      <c r="AF123" s="87"/>
      <c r="AG123" s="145"/>
      <c r="AH123" s="133"/>
      <c r="AI123" s="133"/>
      <c r="AJ123" s="133"/>
      <c r="AK123" s="133"/>
      <c r="AL123" s="133"/>
      <c r="AM123" s="133"/>
    </row>
    <row r="124" spans="24:39" customFormat="1">
      <c r="X124" s="133"/>
      <c r="Y124" s="145"/>
      <c r="Z124" s="145"/>
      <c r="AA124" s="145"/>
      <c r="AB124" s="87"/>
      <c r="AC124" s="87"/>
      <c r="AD124" s="89"/>
      <c r="AE124" s="87"/>
      <c r="AF124" s="87"/>
      <c r="AG124" s="145"/>
      <c r="AH124" s="133"/>
      <c r="AI124" s="133"/>
      <c r="AJ124" s="133"/>
      <c r="AK124" s="133"/>
      <c r="AL124" s="133"/>
      <c r="AM124" s="133"/>
    </row>
    <row r="125" spans="24:39" customFormat="1">
      <c r="X125" s="133"/>
      <c r="Y125" s="145"/>
      <c r="Z125" s="145"/>
      <c r="AA125" s="145"/>
      <c r="AB125" s="87"/>
      <c r="AC125" s="87"/>
      <c r="AD125" s="89"/>
      <c r="AE125" s="87"/>
      <c r="AF125" s="87"/>
      <c r="AG125" s="145"/>
      <c r="AH125" s="133"/>
      <c r="AI125" s="133"/>
      <c r="AJ125" s="133"/>
      <c r="AK125" s="133"/>
      <c r="AL125" s="133"/>
      <c r="AM125" s="133"/>
    </row>
    <row r="126" spans="24:39" customFormat="1">
      <c r="X126" s="133"/>
      <c r="Y126" s="145"/>
      <c r="Z126" s="145"/>
      <c r="AA126" s="145"/>
      <c r="AB126" s="87"/>
      <c r="AC126" s="87"/>
      <c r="AD126" s="89"/>
      <c r="AE126" s="87"/>
      <c r="AF126" s="87"/>
      <c r="AG126" s="145"/>
      <c r="AH126" s="133"/>
      <c r="AI126" s="133"/>
      <c r="AJ126" s="133"/>
      <c r="AK126" s="133"/>
      <c r="AL126" s="133"/>
      <c r="AM126" s="133"/>
    </row>
    <row r="127" spans="24:39" customFormat="1">
      <c r="X127" s="133"/>
      <c r="Y127" s="145"/>
      <c r="Z127" s="145"/>
      <c r="AA127" s="145"/>
      <c r="AB127" s="87"/>
      <c r="AC127" s="87"/>
      <c r="AD127" s="89"/>
      <c r="AE127" s="87"/>
      <c r="AF127" s="87"/>
      <c r="AG127" s="145"/>
      <c r="AH127" s="133"/>
      <c r="AI127" s="133"/>
      <c r="AJ127" s="133"/>
      <c r="AK127" s="133"/>
      <c r="AL127" s="133"/>
      <c r="AM127" s="133"/>
    </row>
    <row r="128" spans="24:39" customFormat="1">
      <c r="X128" s="133"/>
      <c r="Y128" s="145"/>
      <c r="Z128" s="145"/>
      <c r="AA128" s="145"/>
      <c r="AB128" s="87"/>
      <c r="AC128" s="87"/>
      <c r="AD128" s="89"/>
      <c r="AE128" s="87"/>
      <c r="AF128" s="87"/>
      <c r="AG128" s="145"/>
      <c r="AH128" s="133"/>
      <c r="AI128" s="133"/>
      <c r="AJ128" s="133"/>
      <c r="AK128" s="133"/>
      <c r="AL128" s="133"/>
      <c r="AM128" s="133"/>
    </row>
    <row r="129" spans="24:39" customFormat="1">
      <c r="X129" s="133"/>
      <c r="Y129" s="145"/>
      <c r="Z129" s="145"/>
      <c r="AA129" s="145"/>
      <c r="AB129" s="87"/>
      <c r="AC129" s="87"/>
      <c r="AD129" s="89"/>
      <c r="AE129" s="87"/>
      <c r="AF129" s="87"/>
      <c r="AG129" s="145"/>
      <c r="AH129" s="133"/>
      <c r="AI129" s="133"/>
      <c r="AJ129" s="133"/>
      <c r="AK129" s="133"/>
      <c r="AL129" s="133"/>
      <c r="AM129" s="133"/>
    </row>
    <row r="130" spans="24:39" customFormat="1">
      <c r="X130" s="133"/>
      <c r="Y130" s="145"/>
      <c r="Z130" s="145"/>
      <c r="AA130" s="145"/>
      <c r="AB130" s="87"/>
      <c r="AC130" s="87"/>
      <c r="AD130" s="89"/>
      <c r="AE130" s="87"/>
      <c r="AF130" s="87"/>
      <c r="AG130" s="145"/>
      <c r="AH130" s="133"/>
      <c r="AI130" s="133"/>
      <c r="AJ130" s="133"/>
      <c r="AK130" s="133"/>
      <c r="AL130" s="133"/>
      <c r="AM130" s="133"/>
    </row>
    <row r="131" spans="24:39" customFormat="1">
      <c r="X131" s="133"/>
      <c r="Y131" s="145"/>
      <c r="Z131" s="145"/>
      <c r="AA131" s="145"/>
      <c r="AB131" s="87"/>
      <c r="AC131" s="87"/>
      <c r="AD131" s="89"/>
      <c r="AE131" s="87"/>
      <c r="AF131" s="87"/>
      <c r="AG131" s="145"/>
      <c r="AH131" s="133"/>
      <c r="AI131" s="133"/>
      <c r="AJ131" s="133"/>
      <c r="AK131" s="133"/>
      <c r="AL131" s="133"/>
      <c r="AM131" s="133"/>
    </row>
    <row r="132" spans="24:39" customFormat="1">
      <c r="X132" s="133"/>
      <c r="Y132" s="145"/>
      <c r="Z132" s="145"/>
      <c r="AA132" s="145"/>
      <c r="AB132" s="87"/>
      <c r="AC132" s="87"/>
      <c r="AD132" s="89"/>
      <c r="AE132" s="87"/>
      <c r="AF132" s="87"/>
      <c r="AG132" s="145"/>
      <c r="AH132" s="133"/>
      <c r="AI132" s="133"/>
      <c r="AJ132" s="133"/>
      <c r="AK132" s="133"/>
      <c r="AL132" s="133"/>
      <c r="AM132" s="133"/>
    </row>
    <row r="133" spans="24:39" customFormat="1">
      <c r="X133" s="133"/>
      <c r="Y133" s="145"/>
      <c r="Z133" s="145"/>
      <c r="AA133" s="145"/>
      <c r="AB133" s="87"/>
      <c r="AC133" s="87"/>
      <c r="AD133" s="89"/>
      <c r="AE133" s="87"/>
      <c r="AF133" s="87"/>
      <c r="AG133" s="145"/>
      <c r="AH133" s="133"/>
      <c r="AI133" s="133"/>
      <c r="AJ133" s="133"/>
      <c r="AK133" s="133"/>
      <c r="AL133" s="133"/>
      <c r="AM133" s="133"/>
    </row>
    <row r="134" spans="24:39" customFormat="1">
      <c r="X134" s="133"/>
      <c r="Y134" s="145"/>
      <c r="Z134" s="145"/>
      <c r="AA134" s="145"/>
      <c r="AB134" s="87"/>
      <c r="AC134" s="87"/>
      <c r="AD134" s="89"/>
      <c r="AE134" s="87"/>
      <c r="AF134" s="87"/>
      <c r="AG134" s="145"/>
      <c r="AH134" s="133"/>
      <c r="AI134" s="133"/>
      <c r="AJ134" s="133"/>
      <c r="AK134" s="133"/>
      <c r="AL134" s="133"/>
      <c r="AM134" s="133"/>
    </row>
    <row r="135" spans="24:39" customFormat="1">
      <c r="X135" s="133"/>
      <c r="Y135" s="145"/>
      <c r="Z135" s="145"/>
      <c r="AA135" s="145"/>
      <c r="AB135" s="87"/>
      <c r="AC135" s="87"/>
      <c r="AD135" s="89"/>
      <c r="AE135" s="87"/>
      <c r="AF135" s="87"/>
      <c r="AG135" s="145"/>
      <c r="AH135" s="133"/>
      <c r="AI135" s="133"/>
      <c r="AJ135" s="133"/>
      <c r="AK135" s="133"/>
      <c r="AL135" s="133"/>
      <c r="AM135" s="133"/>
    </row>
    <row r="136" spans="24:39" customFormat="1">
      <c r="X136" s="133"/>
      <c r="Y136" s="145"/>
      <c r="Z136" s="145"/>
      <c r="AA136" s="145"/>
      <c r="AB136" s="87"/>
      <c r="AC136" s="87"/>
      <c r="AD136" s="89"/>
      <c r="AE136" s="87"/>
      <c r="AF136" s="87"/>
      <c r="AG136" s="145"/>
      <c r="AH136" s="133"/>
      <c r="AI136" s="133"/>
      <c r="AJ136" s="133"/>
      <c r="AK136" s="133"/>
      <c r="AL136" s="133"/>
      <c r="AM136" s="133"/>
    </row>
    <row r="137" spans="24:39" customFormat="1">
      <c r="X137" s="133"/>
      <c r="Y137" s="145"/>
      <c r="Z137" s="145"/>
      <c r="AA137" s="145"/>
      <c r="AB137" s="87"/>
      <c r="AC137" s="87"/>
      <c r="AD137" s="89"/>
      <c r="AE137" s="87"/>
      <c r="AF137" s="87"/>
      <c r="AG137" s="145"/>
      <c r="AH137" s="133"/>
      <c r="AI137" s="133"/>
      <c r="AJ137" s="133"/>
      <c r="AK137" s="133"/>
      <c r="AL137" s="133"/>
      <c r="AM137" s="133"/>
    </row>
    <row r="138" spans="24:39" customFormat="1">
      <c r="X138" s="133"/>
      <c r="Y138" s="145"/>
      <c r="Z138" s="145"/>
      <c r="AA138" s="145"/>
      <c r="AB138" s="87"/>
      <c r="AC138" s="87"/>
      <c r="AD138" s="89"/>
      <c r="AE138" s="87"/>
      <c r="AF138" s="87"/>
      <c r="AG138" s="145"/>
      <c r="AH138" s="133"/>
      <c r="AI138" s="133"/>
      <c r="AJ138" s="133"/>
      <c r="AK138" s="133"/>
      <c r="AL138" s="133"/>
      <c r="AM138" s="133"/>
    </row>
    <row r="139" spans="24:39" customFormat="1">
      <c r="X139" s="133"/>
      <c r="Y139" s="145"/>
      <c r="Z139" s="145"/>
      <c r="AA139" s="145"/>
      <c r="AB139" s="87"/>
      <c r="AC139" s="87"/>
      <c r="AD139" s="89"/>
      <c r="AE139" s="87"/>
      <c r="AF139" s="87"/>
      <c r="AG139" s="145"/>
      <c r="AH139" s="133"/>
      <c r="AI139" s="133"/>
      <c r="AJ139" s="133"/>
      <c r="AK139" s="133"/>
      <c r="AL139" s="133"/>
      <c r="AM139" s="133"/>
    </row>
    <row r="140" spans="24:39" customFormat="1">
      <c r="X140" s="133"/>
      <c r="Y140" s="145"/>
      <c r="Z140" s="145"/>
      <c r="AA140" s="145"/>
      <c r="AB140" s="87"/>
      <c r="AC140" s="87"/>
      <c r="AD140" s="89"/>
      <c r="AE140" s="87"/>
      <c r="AF140" s="87"/>
      <c r="AG140" s="145"/>
      <c r="AH140" s="133"/>
      <c r="AI140" s="133"/>
      <c r="AJ140" s="133"/>
      <c r="AK140" s="133"/>
      <c r="AL140" s="133"/>
      <c r="AM140" s="133"/>
    </row>
    <row r="141" spans="24:39" customFormat="1">
      <c r="X141" s="133"/>
      <c r="Y141" s="145"/>
      <c r="Z141" s="145"/>
      <c r="AA141" s="145"/>
      <c r="AB141" s="87"/>
      <c r="AC141" s="87"/>
      <c r="AD141" s="89"/>
      <c r="AE141" s="87"/>
      <c r="AF141" s="87"/>
      <c r="AG141" s="145"/>
      <c r="AH141" s="133"/>
      <c r="AI141" s="133"/>
      <c r="AJ141" s="133"/>
      <c r="AK141" s="133"/>
      <c r="AL141" s="133"/>
      <c r="AM141" s="133"/>
    </row>
    <row r="142" spans="24:39" customFormat="1">
      <c r="X142" s="133"/>
      <c r="Y142" s="145"/>
      <c r="Z142" s="145"/>
      <c r="AA142" s="145"/>
      <c r="AB142" s="87"/>
      <c r="AC142" s="87"/>
      <c r="AD142" s="89"/>
      <c r="AE142" s="87"/>
      <c r="AF142" s="87"/>
      <c r="AG142" s="145"/>
      <c r="AH142" s="133"/>
      <c r="AI142" s="133"/>
      <c r="AJ142" s="133"/>
      <c r="AK142" s="133"/>
      <c r="AL142" s="133"/>
      <c r="AM142" s="133"/>
    </row>
    <row r="143" spans="24:39" customFormat="1">
      <c r="X143" s="133"/>
      <c r="Y143" s="145"/>
      <c r="Z143" s="145"/>
      <c r="AA143" s="145"/>
      <c r="AB143" s="87"/>
      <c r="AC143" s="87"/>
      <c r="AD143" s="89"/>
      <c r="AE143" s="87"/>
      <c r="AF143" s="87"/>
      <c r="AG143" s="145"/>
      <c r="AH143" s="133"/>
      <c r="AI143" s="133"/>
      <c r="AJ143" s="133"/>
      <c r="AK143" s="133"/>
      <c r="AL143" s="133"/>
      <c r="AM143" s="133"/>
    </row>
    <row r="144" spans="24:39" customFormat="1">
      <c r="X144" s="133"/>
      <c r="Y144" s="145"/>
      <c r="Z144" s="145"/>
      <c r="AA144" s="145"/>
      <c r="AB144" s="87"/>
      <c r="AC144" s="87"/>
      <c r="AD144" s="89"/>
      <c r="AE144" s="87"/>
      <c r="AF144" s="87"/>
      <c r="AG144" s="145"/>
      <c r="AH144" s="133"/>
      <c r="AI144" s="133"/>
      <c r="AJ144" s="133"/>
      <c r="AK144" s="133"/>
      <c r="AL144" s="133"/>
      <c r="AM144" s="133"/>
    </row>
    <row r="145" spans="24:39" customFormat="1">
      <c r="X145" s="133"/>
      <c r="Y145" s="145"/>
      <c r="Z145" s="145"/>
      <c r="AA145" s="145"/>
      <c r="AB145" s="87"/>
      <c r="AC145" s="87"/>
      <c r="AD145" s="89"/>
      <c r="AE145" s="87"/>
      <c r="AF145" s="87"/>
      <c r="AG145" s="145"/>
      <c r="AH145" s="133"/>
      <c r="AI145" s="133"/>
      <c r="AJ145" s="133"/>
      <c r="AK145" s="133"/>
      <c r="AL145" s="133"/>
      <c r="AM145" s="133"/>
    </row>
    <row r="146" spans="24:39" customFormat="1">
      <c r="X146" s="133"/>
      <c r="Y146" s="145"/>
      <c r="Z146" s="145"/>
      <c r="AA146" s="145"/>
      <c r="AB146" s="87"/>
      <c r="AC146" s="87"/>
      <c r="AD146" s="89"/>
      <c r="AE146" s="87"/>
      <c r="AF146" s="87"/>
      <c r="AG146" s="145"/>
      <c r="AH146" s="133"/>
      <c r="AI146" s="133"/>
      <c r="AJ146" s="133"/>
      <c r="AK146" s="133"/>
      <c r="AL146" s="133"/>
      <c r="AM146" s="133"/>
    </row>
    <row r="147" spans="24:39" customFormat="1">
      <c r="X147" s="133"/>
      <c r="Y147" s="145"/>
      <c r="Z147" s="145"/>
      <c r="AA147" s="145"/>
      <c r="AB147" s="87"/>
      <c r="AC147" s="87"/>
      <c r="AD147" s="89"/>
      <c r="AE147" s="87"/>
      <c r="AF147" s="87"/>
      <c r="AG147" s="145"/>
      <c r="AH147" s="133"/>
      <c r="AI147" s="133"/>
      <c r="AJ147" s="133"/>
      <c r="AK147" s="133"/>
      <c r="AL147" s="133"/>
      <c r="AM147" s="133"/>
    </row>
    <row r="148" spans="24:39" customFormat="1">
      <c r="X148" s="133"/>
      <c r="Y148" s="145"/>
      <c r="Z148" s="145"/>
      <c r="AA148" s="145"/>
      <c r="AB148" s="87"/>
      <c r="AC148" s="87"/>
      <c r="AD148" s="89"/>
      <c r="AE148" s="87"/>
      <c r="AF148" s="87"/>
      <c r="AG148" s="145"/>
      <c r="AH148" s="133"/>
      <c r="AI148" s="133"/>
      <c r="AJ148" s="133"/>
      <c r="AK148" s="133"/>
      <c r="AL148" s="133"/>
      <c r="AM148" s="133"/>
    </row>
    <row r="149" spans="24:39" customFormat="1">
      <c r="X149" s="133"/>
      <c r="Y149" s="145"/>
      <c r="Z149" s="145"/>
      <c r="AA149" s="145"/>
      <c r="AB149" s="87"/>
      <c r="AC149" s="87"/>
      <c r="AD149" s="89"/>
      <c r="AE149" s="87"/>
      <c r="AF149" s="87"/>
      <c r="AG149" s="145"/>
      <c r="AH149" s="133"/>
      <c r="AI149" s="133"/>
      <c r="AJ149" s="133"/>
      <c r="AK149" s="133"/>
      <c r="AL149" s="133"/>
      <c r="AM149" s="133"/>
    </row>
    <row r="150" spans="24:39" customFormat="1">
      <c r="X150" s="133"/>
      <c r="Y150" s="145"/>
      <c r="Z150" s="145"/>
      <c r="AA150" s="145"/>
      <c r="AB150" s="87"/>
      <c r="AC150" s="87"/>
      <c r="AD150" s="89"/>
      <c r="AE150" s="87"/>
      <c r="AF150" s="87"/>
      <c r="AG150" s="145"/>
      <c r="AH150" s="133"/>
      <c r="AI150" s="133"/>
      <c r="AJ150" s="133"/>
      <c r="AK150" s="133"/>
      <c r="AL150" s="133"/>
      <c r="AM150" s="133"/>
    </row>
    <row r="151" spans="24:39" customFormat="1">
      <c r="X151" s="133"/>
      <c r="Y151" s="145"/>
      <c r="Z151" s="145"/>
      <c r="AA151" s="145"/>
      <c r="AB151" s="87"/>
      <c r="AC151" s="87"/>
      <c r="AD151" s="89"/>
      <c r="AE151" s="87"/>
      <c r="AF151" s="87"/>
      <c r="AG151" s="145"/>
      <c r="AH151" s="133"/>
      <c r="AI151" s="133"/>
      <c r="AJ151" s="133"/>
      <c r="AK151" s="133"/>
      <c r="AL151" s="133"/>
      <c r="AM151" s="133"/>
    </row>
    <row r="152" spans="24:39" customFormat="1">
      <c r="X152" s="133"/>
      <c r="Y152" s="145"/>
      <c r="Z152" s="145"/>
      <c r="AA152" s="145"/>
      <c r="AB152" s="87"/>
      <c r="AC152" s="87"/>
      <c r="AD152" s="89"/>
      <c r="AE152" s="87"/>
      <c r="AF152" s="87"/>
      <c r="AG152" s="145"/>
      <c r="AH152" s="133"/>
      <c r="AI152" s="133"/>
      <c r="AJ152" s="133"/>
      <c r="AK152" s="133"/>
      <c r="AL152" s="133"/>
      <c r="AM152" s="133"/>
    </row>
    <row r="153" spans="24:39" customFormat="1">
      <c r="X153" s="133"/>
      <c r="Y153" s="145"/>
      <c r="Z153" s="145"/>
      <c r="AA153" s="145"/>
      <c r="AB153" s="87"/>
      <c r="AC153" s="87"/>
      <c r="AD153" s="89"/>
      <c r="AE153" s="87"/>
      <c r="AF153" s="87"/>
      <c r="AG153" s="145"/>
      <c r="AH153" s="133"/>
      <c r="AI153" s="133"/>
      <c r="AJ153" s="133"/>
      <c r="AK153" s="133"/>
      <c r="AL153" s="133"/>
      <c r="AM153" s="133"/>
    </row>
    <row r="154" spans="24:39" customFormat="1">
      <c r="X154" s="133"/>
      <c r="Y154" s="145"/>
      <c r="Z154" s="145"/>
      <c r="AA154" s="145"/>
      <c r="AB154" s="87"/>
      <c r="AC154" s="87"/>
      <c r="AD154" s="89"/>
      <c r="AE154" s="87"/>
      <c r="AF154" s="87"/>
      <c r="AG154" s="145"/>
      <c r="AH154" s="133"/>
      <c r="AI154" s="133"/>
      <c r="AJ154" s="133"/>
      <c r="AK154" s="133"/>
      <c r="AL154" s="133"/>
      <c r="AM154" s="133"/>
    </row>
    <row r="155" spans="24:39" customFormat="1">
      <c r="X155" s="133"/>
      <c r="Y155" s="145"/>
      <c r="Z155" s="145"/>
      <c r="AA155" s="145"/>
      <c r="AB155" s="87"/>
      <c r="AC155" s="87"/>
      <c r="AD155" s="89"/>
      <c r="AE155" s="87"/>
      <c r="AF155" s="87"/>
      <c r="AG155" s="145"/>
      <c r="AH155" s="133"/>
      <c r="AI155" s="133"/>
      <c r="AJ155" s="133"/>
      <c r="AK155" s="133"/>
      <c r="AL155" s="133"/>
      <c r="AM155" s="133"/>
    </row>
    <row r="156" spans="24:39" customFormat="1">
      <c r="X156" s="133"/>
      <c r="Y156" s="145"/>
      <c r="Z156" s="145"/>
      <c r="AA156" s="145"/>
      <c r="AB156" s="87"/>
      <c r="AC156" s="87"/>
      <c r="AD156" s="89"/>
      <c r="AE156" s="87"/>
      <c r="AF156" s="87"/>
      <c r="AG156" s="145"/>
      <c r="AH156" s="133"/>
      <c r="AI156" s="133"/>
      <c r="AJ156" s="133"/>
      <c r="AK156" s="133"/>
      <c r="AL156" s="133"/>
      <c r="AM156" s="133"/>
    </row>
    <row r="157" spans="24:39" customFormat="1">
      <c r="X157" s="133"/>
      <c r="Y157" s="145"/>
      <c r="Z157" s="145"/>
      <c r="AA157" s="145"/>
      <c r="AB157" s="87"/>
      <c r="AC157" s="87"/>
      <c r="AD157" s="89"/>
      <c r="AE157" s="87"/>
      <c r="AF157" s="87"/>
      <c r="AG157" s="145"/>
      <c r="AH157" s="133"/>
      <c r="AI157" s="133"/>
      <c r="AJ157" s="133"/>
      <c r="AK157" s="133"/>
      <c r="AL157" s="133"/>
      <c r="AM157" s="133"/>
    </row>
    <row r="158" spans="24:39" customFormat="1">
      <c r="X158" s="133"/>
      <c r="Y158" s="145"/>
      <c r="Z158" s="145"/>
      <c r="AA158" s="145"/>
      <c r="AB158" s="87"/>
      <c r="AC158" s="87"/>
      <c r="AD158" s="87"/>
      <c r="AE158" s="87"/>
      <c r="AF158" s="89"/>
      <c r="AG158" s="145"/>
      <c r="AH158" s="133"/>
      <c r="AI158" s="133"/>
      <c r="AJ158" s="133"/>
      <c r="AK158" s="133"/>
      <c r="AL158" s="133"/>
      <c r="AM158" s="133"/>
    </row>
    <row r="159" spans="24:39" customFormat="1">
      <c r="X159" s="133"/>
      <c r="Y159" s="145"/>
      <c r="Z159" s="145"/>
      <c r="AA159" s="145"/>
      <c r="AB159" s="87"/>
      <c r="AC159" s="87"/>
      <c r="AD159" s="87"/>
      <c r="AE159" s="87"/>
      <c r="AF159" s="89"/>
      <c r="AG159" s="145"/>
      <c r="AH159" s="133"/>
      <c r="AI159" s="133"/>
      <c r="AJ159" s="133"/>
      <c r="AK159" s="133"/>
      <c r="AL159" s="133"/>
      <c r="AM159" s="133"/>
    </row>
    <row r="160" spans="24:39" customFormat="1">
      <c r="X160" s="133"/>
      <c r="Y160" s="145"/>
      <c r="Z160" s="145"/>
      <c r="AA160" s="145"/>
      <c r="AB160" s="87"/>
      <c r="AC160" s="87"/>
      <c r="AD160" s="87"/>
      <c r="AE160" s="87"/>
      <c r="AF160" s="89"/>
      <c r="AG160" s="145"/>
      <c r="AH160" s="133"/>
      <c r="AI160" s="133"/>
      <c r="AJ160" s="133"/>
      <c r="AK160" s="133"/>
      <c r="AL160" s="133"/>
      <c r="AM160" s="133"/>
    </row>
    <row r="161" spans="24:39" customFormat="1">
      <c r="X161" s="133"/>
      <c r="Y161" s="145"/>
      <c r="Z161" s="145"/>
      <c r="AA161" s="145"/>
      <c r="AB161" s="87"/>
      <c r="AC161" s="87"/>
      <c r="AD161" s="87"/>
      <c r="AE161" s="87"/>
      <c r="AF161" s="89"/>
      <c r="AG161" s="145"/>
      <c r="AH161" s="133"/>
      <c r="AI161" s="133"/>
      <c r="AJ161" s="133"/>
      <c r="AK161" s="133"/>
      <c r="AL161" s="133"/>
      <c r="AM161" s="133"/>
    </row>
    <row r="162" spans="24:39" customFormat="1">
      <c r="X162" s="133"/>
      <c r="Y162" s="145"/>
      <c r="Z162" s="145"/>
      <c r="AA162" s="145"/>
      <c r="AB162" s="87"/>
      <c r="AC162" s="87"/>
      <c r="AD162" s="87"/>
      <c r="AE162" s="87"/>
      <c r="AF162" s="89"/>
      <c r="AG162" s="145"/>
      <c r="AH162" s="133"/>
      <c r="AI162" s="133"/>
      <c r="AJ162" s="133"/>
      <c r="AK162" s="133"/>
      <c r="AL162" s="133"/>
      <c r="AM162" s="133"/>
    </row>
    <row r="163" spans="24:39" customFormat="1">
      <c r="X163" s="133"/>
      <c r="Y163" s="145"/>
      <c r="Z163" s="145"/>
      <c r="AA163" s="145"/>
      <c r="AB163" s="87"/>
      <c r="AC163" s="87"/>
      <c r="AD163" s="87"/>
      <c r="AE163" s="87"/>
      <c r="AF163" s="89"/>
      <c r="AG163" s="145"/>
      <c r="AH163" s="133"/>
      <c r="AI163" s="133"/>
      <c r="AJ163" s="133"/>
      <c r="AK163" s="133"/>
      <c r="AL163" s="133"/>
      <c r="AM163" s="133"/>
    </row>
    <row r="164" spans="24:39" customFormat="1">
      <c r="X164" s="133"/>
      <c r="Y164" s="145"/>
      <c r="Z164" s="145"/>
      <c r="AA164" s="145"/>
      <c r="AB164" s="87"/>
      <c r="AC164" s="87"/>
      <c r="AD164" s="87"/>
      <c r="AE164" s="87"/>
      <c r="AF164" s="89"/>
      <c r="AG164" s="145"/>
      <c r="AH164" s="133"/>
      <c r="AI164" s="133"/>
      <c r="AJ164" s="133"/>
      <c r="AK164" s="133"/>
      <c r="AL164" s="133"/>
      <c r="AM164" s="133"/>
    </row>
    <row r="165" spans="24:39" customFormat="1">
      <c r="X165" s="133"/>
      <c r="Y165" s="145"/>
      <c r="Z165" s="145"/>
      <c r="AA165" s="145"/>
      <c r="AB165" s="87"/>
      <c r="AC165" s="87"/>
      <c r="AD165" s="87"/>
      <c r="AE165" s="87"/>
      <c r="AF165" s="89"/>
      <c r="AG165" s="145"/>
      <c r="AH165" s="133"/>
      <c r="AI165" s="133"/>
      <c r="AJ165" s="133"/>
      <c r="AK165" s="133"/>
      <c r="AL165" s="133"/>
      <c r="AM165" s="133"/>
    </row>
    <row r="166" spans="24:39" customFormat="1">
      <c r="X166" s="133"/>
      <c r="Y166" s="145"/>
      <c r="Z166" s="145"/>
      <c r="AA166" s="145"/>
      <c r="AB166" s="87"/>
      <c r="AC166" s="87"/>
      <c r="AD166" s="87"/>
      <c r="AE166" s="87"/>
      <c r="AF166" s="89"/>
      <c r="AG166" s="145"/>
      <c r="AH166" s="133"/>
      <c r="AI166" s="133"/>
      <c r="AJ166" s="133"/>
      <c r="AK166" s="133"/>
      <c r="AL166" s="133"/>
      <c r="AM166" s="133"/>
    </row>
    <row r="167" spans="24:39" customFormat="1">
      <c r="X167" s="133"/>
      <c r="Y167" s="145"/>
      <c r="Z167" s="145"/>
      <c r="AA167" s="145"/>
      <c r="AB167" s="87"/>
      <c r="AC167" s="87"/>
      <c r="AD167" s="87"/>
      <c r="AE167" s="87"/>
      <c r="AF167" s="89"/>
      <c r="AG167" s="145"/>
      <c r="AH167" s="133"/>
      <c r="AI167" s="133"/>
      <c r="AJ167" s="133"/>
      <c r="AK167" s="133"/>
      <c r="AL167" s="133"/>
      <c r="AM167" s="133"/>
    </row>
    <row r="168" spans="24:39" customFormat="1">
      <c r="X168" s="133"/>
      <c r="Y168" s="145"/>
      <c r="Z168" s="145"/>
      <c r="AA168" s="145"/>
      <c r="AB168" s="87"/>
      <c r="AC168" s="87"/>
      <c r="AD168" s="87"/>
      <c r="AE168" s="87"/>
      <c r="AF168" s="89"/>
      <c r="AG168" s="145"/>
      <c r="AH168" s="133"/>
      <c r="AI168" s="133"/>
      <c r="AJ168" s="133"/>
      <c r="AK168" s="133"/>
      <c r="AL168" s="133"/>
      <c r="AM168" s="133"/>
    </row>
    <row r="169" spans="24:39" customFormat="1">
      <c r="X169" s="133"/>
      <c r="Y169" s="145"/>
      <c r="Z169" s="145"/>
      <c r="AA169" s="145"/>
      <c r="AB169" s="87"/>
      <c r="AC169" s="87"/>
      <c r="AD169" s="87"/>
      <c r="AE169" s="87"/>
      <c r="AF169" s="89"/>
      <c r="AG169" s="145"/>
      <c r="AH169" s="133"/>
      <c r="AI169" s="133"/>
      <c r="AJ169" s="133"/>
      <c r="AK169" s="133"/>
      <c r="AL169" s="133"/>
      <c r="AM169" s="133"/>
    </row>
    <row r="170" spans="24:39" customFormat="1">
      <c r="X170" s="133"/>
      <c r="Y170" s="145"/>
      <c r="Z170" s="145"/>
      <c r="AA170" s="145"/>
      <c r="AB170" s="87"/>
      <c r="AC170" s="87"/>
      <c r="AD170" s="87"/>
      <c r="AE170" s="87"/>
      <c r="AF170" s="89"/>
      <c r="AG170" s="145"/>
      <c r="AH170" s="133"/>
      <c r="AI170" s="133"/>
      <c r="AJ170" s="133"/>
      <c r="AK170" s="133"/>
      <c r="AL170" s="133"/>
      <c r="AM170" s="133"/>
    </row>
    <row r="171" spans="24:39" customFormat="1">
      <c r="X171" s="133"/>
      <c r="Y171" s="145"/>
      <c r="Z171" s="145"/>
      <c r="AA171" s="145"/>
      <c r="AB171" s="87"/>
      <c r="AC171" s="87"/>
      <c r="AD171" s="87"/>
      <c r="AE171" s="87"/>
      <c r="AF171" s="89"/>
      <c r="AG171" s="145"/>
      <c r="AH171" s="133"/>
      <c r="AI171" s="133"/>
      <c r="AJ171" s="133"/>
      <c r="AK171" s="133"/>
      <c r="AL171" s="133"/>
      <c r="AM171" s="133"/>
    </row>
    <row r="172" spans="24:39" customFormat="1">
      <c r="X172" s="133"/>
      <c r="Y172" s="145"/>
      <c r="Z172" s="145"/>
      <c r="AA172" s="145"/>
      <c r="AB172" s="87"/>
      <c r="AC172" s="87"/>
      <c r="AD172" s="87"/>
      <c r="AE172" s="87"/>
      <c r="AF172" s="89"/>
      <c r="AG172" s="145"/>
      <c r="AH172" s="133"/>
      <c r="AI172" s="133"/>
      <c r="AJ172" s="133"/>
      <c r="AK172" s="133"/>
      <c r="AL172" s="133"/>
      <c r="AM172" s="133"/>
    </row>
    <row r="173" spans="24:39" customFormat="1">
      <c r="X173" s="133"/>
      <c r="Y173" s="145"/>
      <c r="Z173" s="145"/>
      <c r="AA173" s="145"/>
      <c r="AB173" s="87"/>
      <c r="AC173" s="87"/>
      <c r="AD173" s="87"/>
      <c r="AE173" s="87"/>
      <c r="AF173" s="89"/>
      <c r="AG173" s="145"/>
      <c r="AH173" s="133"/>
      <c r="AI173" s="133"/>
      <c r="AJ173" s="133"/>
      <c r="AK173" s="133"/>
      <c r="AL173" s="133"/>
      <c r="AM173" s="133"/>
    </row>
    <row r="174" spans="24:39" customFormat="1">
      <c r="X174" s="133"/>
      <c r="Y174" s="145"/>
      <c r="Z174" s="145"/>
      <c r="AA174" s="145"/>
      <c r="AB174" s="87"/>
      <c r="AC174" s="87"/>
      <c r="AD174" s="87"/>
      <c r="AE174" s="87"/>
      <c r="AF174" s="89"/>
      <c r="AG174" s="145"/>
      <c r="AH174" s="133"/>
      <c r="AI174" s="133"/>
      <c r="AJ174" s="133"/>
      <c r="AK174" s="133"/>
      <c r="AL174" s="133"/>
      <c r="AM174" s="133"/>
    </row>
    <row r="175" spans="24:39" customFormat="1">
      <c r="X175" s="133"/>
      <c r="Y175" s="145"/>
      <c r="Z175" s="145"/>
      <c r="AA175" s="145"/>
      <c r="AB175" s="87"/>
      <c r="AC175" s="87"/>
      <c r="AD175" s="87"/>
      <c r="AE175" s="87"/>
      <c r="AF175" s="89"/>
      <c r="AG175" s="145"/>
      <c r="AH175" s="133"/>
      <c r="AI175" s="133"/>
      <c r="AJ175" s="133"/>
      <c r="AK175" s="133"/>
      <c r="AL175" s="133"/>
      <c r="AM175" s="133"/>
    </row>
    <row r="176" spans="24:39" customFormat="1">
      <c r="X176" s="133"/>
      <c r="Y176" s="145"/>
      <c r="Z176" s="145"/>
      <c r="AA176" s="145"/>
      <c r="AB176" s="87"/>
      <c r="AC176" s="87"/>
      <c r="AD176" s="87"/>
      <c r="AE176" s="87"/>
      <c r="AF176" s="89"/>
      <c r="AG176" s="145"/>
      <c r="AH176" s="133"/>
      <c r="AI176" s="133"/>
      <c r="AJ176" s="133"/>
      <c r="AK176" s="133"/>
      <c r="AL176" s="133"/>
      <c r="AM176" s="133"/>
    </row>
    <row r="177" spans="24:39" customFormat="1">
      <c r="X177" s="133"/>
      <c r="Y177" s="145"/>
      <c r="Z177" s="145"/>
      <c r="AA177" s="145"/>
      <c r="AB177" s="87"/>
      <c r="AC177" s="87"/>
      <c r="AD177" s="87"/>
      <c r="AE177" s="87"/>
      <c r="AF177" s="89"/>
      <c r="AG177" s="145"/>
      <c r="AH177" s="133"/>
      <c r="AI177" s="133"/>
      <c r="AJ177" s="133"/>
      <c r="AK177" s="133"/>
      <c r="AL177" s="133"/>
      <c r="AM177" s="133"/>
    </row>
    <row r="178" spans="24:39" customFormat="1">
      <c r="X178" s="133"/>
      <c r="Y178" s="145"/>
      <c r="Z178" s="145"/>
      <c r="AA178" s="145"/>
      <c r="AB178" s="87"/>
      <c r="AC178" s="87"/>
      <c r="AD178" s="87"/>
      <c r="AE178" s="87"/>
      <c r="AF178" s="89"/>
      <c r="AG178" s="145"/>
      <c r="AH178" s="133"/>
      <c r="AI178" s="133"/>
      <c r="AJ178" s="133"/>
      <c r="AK178" s="133"/>
      <c r="AL178" s="133"/>
      <c r="AM178" s="133"/>
    </row>
    <row r="179" spans="24:39" customFormat="1">
      <c r="X179" s="133"/>
      <c r="Y179" s="145"/>
      <c r="Z179" s="145"/>
      <c r="AA179" s="145"/>
      <c r="AB179" s="87"/>
      <c r="AC179" s="87"/>
      <c r="AD179" s="87"/>
      <c r="AE179" s="87"/>
      <c r="AF179" s="89"/>
      <c r="AG179" s="145"/>
      <c r="AH179" s="133"/>
      <c r="AI179" s="133"/>
      <c r="AJ179" s="133"/>
      <c r="AK179" s="133"/>
      <c r="AL179" s="133"/>
      <c r="AM179" s="133"/>
    </row>
    <row r="180" spans="24:39" customFormat="1">
      <c r="X180" s="133"/>
      <c r="Y180" s="145"/>
      <c r="Z180" s="145"/>
      <c r="AA180" s="145"/>
      <c r="AB180" s="87"/>
      <c r="AC180" s="87"/>
      <c r="AD180" s="87"/>
      <c r="AE180" s="87"/>
      <c r="AF180" s="89"/>
      <c r="AG180" s="145"/>
      <c r="AH180" s="133"/>
      <c r="AI180" s="133"/>
      <c r="AJ180" s="133"/>
      <c r="AK180" s="133"/>
      <c r="AL180" s="133"/>
      <c r="AM180" s="133"/>
    </row>
    <row r="181" spans="24:39" customFormat="1">
      <c r="X181" s="133"/>
      <c r="Y181" s="145"/>
      <c r="Z181" s="145"/>
      <c r="AA181" s="145"/>
      <c r="AB181" s="87"/>
      <c r="AC181" s="87"/>
      <c r="AD181" s="87"/>
      <c r="AE181" s="87"/>
      <c r="AF181" s="89"/>
      <c r="AG181" s="145"/>
      <c r="AH181" s="133"/>
      <c r="AI181" s="133"/>
      <c r="AJ181" s="133"/>
      <c r="AK181" s="133"/>
      <c r="AL181" s="133"/>
      <c r="AM181" s="133"/>
    </row>
    <row r="182" spans="24:39" customFormat="1">
      <c r="X182" s="133"/>
      <c r="Y182" s="145"/>
      <c r="Z182" s="145"/>
      <c r="AA182" s="145"/>
      <c r="AB182" s="87"/>
      <c r="AC182" s="87"/>
      <c r="AD182" s="87"/>
      <c r="AE182" s="87"/>
      <c r="AF182" s="89"/>
      <c r="AG182" s="145"/>
      <c r="AH182" s="133"/>
      <c r="AI182" s="133"/>
      <c r="AJ182" s="133"/>
      <c r="AK182" s="133"/>
      <c r="AL182" s="133"/>
      <c r="AM182" s="133"/>
    </row>
    <row r="183" spans="24:39" customFormat="1">
      <c r="X183" s="133"/>
      <c r="Y183" s="145"/>
      <c r="Z183" s="145"/>
      <c r="AA183" s="145"/>
      <c r="AB183" s="87"/>
      <c r="AC183" s="87"/>
      <c r="AD183" s="87"/>
      <c r="AE183" s="87"/>
      <c r="AF183" s="89"/>
      <c r="AG183" s="145"/>
      <c r="AH183" s="133"/>
      <c r="AI183" s="133"/>
      <c r="AJ183" s="133"/>
      <c r="AK183" s="133"/>
      <c r="AL183" s="133"/>
      <c r="AM183" s="133"/>
    </row>
    <row r="184" spans="24:39" customFormat="1">
      <c r="X184" s="133"/>
      <c r="Y184" s="145"/>
      <c r="Z184" s="145"/>
      <c r="AA184" s="145"/>
      <c r="AB184" s="87"/>
      <c r="AC184" s="87"/>
      <c r="AD184" s="87"/>
      <c r="AE184" s="87"/>
      <c r="AF184" s="89"/>
      <c r="AG184" s="145"/>
      <c r="AH184" s="133"/>
      <c r="AI184" s="133"/>
      <c r="AJ184" s="133"/>
      <c r="AK184" s="133"/>
      <c r="AL184" s="133"/>
      <c r="AM184" s="133"/>
    </row>
    <row r="185" spans="24:39" customFormat="1">
      <c r="X185" s="133"/>
      <c r="Y185" s="145"/>
      <c r="Z185" s="145"/>
      <c r="AA185" s="145"/>
      <c r="AB185" s="87"/>
      <c r="AC185" s="87"/>
      <c r="AD185" s="87"/>
      <c r="AE185" s="87"/>
      <c r="AF185" s="89"/>
      <c r="AG185" s="145"/>
      <c r="AH185" s="133"/>
      <c r="AI185" s="133"/>
      <c r="AJ185" s="133"/>
      <c r="AK185" s="133"/>
      <c r="AL185" s="133"/>
      <c r="AM185" s="133"/>
    </row>
    <row r="186" spans="24:39" customFormat="1">
      <c r="X186" s="133"/>
      <c r="Y186" s="145"/>
      <c r="Z186" s="145"/>
      <c r="AA186" s="145"/>
      <c r="AB186" s="87"/>
      <c r="AC186" s="87"/>
      <c r="AD186" s="87"/>
      <c r="AE186" s="87"/>
      <c r="AF186" s="89"/>
      <c r="AG186" s="145"/>
      <c r="AH186" s="133"/>
      <c r="AI186" s="133"/>
      <c r="AJ186" s="133"/>
      <c r="AK186" s="133"/>
      <c r="AL186" s="133"/>
      <c r="AM186" s="133"/>
    </row>
    <row r="187" spans="24:39" customFormat="1">
      <c r="X187" s="133"/>
      <c r="Y187" s="145"/>
      <c r="Z187" s="145"/>
      <c r="AA187" s="145"/>
      <c r="AB187" s="87"/>
      <c r="AC187" s="87"/>
      <c r="AD187" s="87"/>
      <c r="AE187" s="87"/>
      <c r="AF187" s="89"/>
      <c r="AG187" s="145"/>
      <c r="AH187" s="133"/>
      <c r="AI187" s="133"/>
      <c r="AJ187" s="133"/>
      <c r="AK187" s="133"/>
      <c r="AL187" s="133"/>
      <c r="AM187" s="133"/>
    </row>
    <row r="188" spans="24:39" customFormat="1">
      <c r="X188" s="133"/>
      <c r="Y188" s="145"/>
      <c r="Z188" s="145"/>
      <c r="AA188" s="145"/>
      <c r="AB188" s="87"/>
      <c r="AC188" s="87"/>
      <c r="AD188" s="87"/>
      <c r="AE188" s="87"/>
      <c r="AF188" s="87"/>
      <c r="AG188" s="145"/>
      <c r="AH188" s="133"/>
      <c r="AI188" s="138"/>
      <c r="AJ188" s="133"/>
      <c r="AK188" s="133"/>
      <c r="AL188" s="133"/>
      <c r="AM188" s="133"/>
    </row>
    <row r="189" spans="24:39" customFormat="1">
      <c r="X189" s="133"/>
      <c r="Y189" s="145"/>
      <c r="Z189" s="145"/>
      <c r="AA189" s="145"/>
      <c r="AB189" s="87"/>
      <c r="AC189" s="87"/>
      <c r="AD189" s="87"/>
      <c r="AE189" s="87"/>
      <c r="AF189" s="87"/>
      <c r="AG189" s="145"/>
      <c r="AH189" s="133"/>
      <c r="AI189" s="138"/>
      <c r="AJ189" s="133"/>
      <c r="AK189" s="133"/>
      <c r="AL189" s="133"/>
      <c r="AM189" s="133"/>
    </row>
    <row r="190" spans="24:39" customFormat="1">
      <c r="X190" s="133"/>
      <c r="Y190" s="145"/>
      <c r="Z190" s="145"/>
      <c r="AA190" s="145"/>
      <c r="AB190" s="87"/>
      <c r="AC190" s="87"/>
      <c r="AD190" s="87"/>
      <c r="AE190" s="87"/>
      <c r="AF190" s="87"/>
      <c r="AG190" s="145"/>
      <c r="AH190" s="133"/>
      <c r="AI190" s="138"/>
      <c r="AJ190" s="133"/>
      <c r="AK190" s="133"/>
      <c r="AL190" s="133"/>
      <c r="AM190" s="133"/>
    </row>
    <row r="191" spans="24:39" customFormat="1">
      <c r="X191" s="133"/>
      <c r="Y191" s="145"/>
      <c r="Z191" s="145"/>
      <c r="AA191" s="145"/>
      <c r="AB191" s="87"/>
      <c r="AC191" s="87"/>
      <c r="AD191" s="87"/>
      <c r="AE191" s="87"/>
      <c r="AF191" s="87"/>
      <c r="AG191" s="145"/>
      <c r="AH191" s="133"/>
      <c r="AI191" s="138"/>
      <c r="AJ191" s="133"/>
      <c r="AK191" s="133"/>
      <c r="AL191" s="133"/>
      <c r="AM191" s="133"/>
    </row>
    <row r="192" spans="24:39" customFormat="1">
      <c r="X192" s="133"/>
      <c r="Y192" s="145"/>
      <c r="Z192" s="145"/>
      <c r="AA192" s="145"/>
      <c r="AB192" s="87"/>
      <c r="AC192" s="87"/>
      <c r="AD192" s="87"/>
      <c r="AE192" s="87"/>
      <c r="AF192" s="87"/>
      <c r="AG192" s="145"/>
      <c r="AH192" s="133"/>
      <c r="AI192" s="138"/>
      <c r="AJ192" s="133"/>
      <c r="AK192" s="133"/>
      <c r="AL192" s="133"/>
      <c r="AM192" s="133"/>
    </row>
    <row r="193" spans="24:39" customFormat="1">
      <c r="X193" s="133"/>
      <c r="Y193" s="145"/>
      <c r="Z193" s="145"/>
      <c r="AA193" s="145"/>
      <c r="AB193" s="87"/>
      <c r="AC193" s="87"/>
      <c r="AD193" s="87"/>
      <c r="AE193" s="87"/>
      <c r="AF193" s="87"/>
      <c r="AG193" s="145"/>
      <c r="AH193" s="133"/>
      <c r="AI193" s="138"/>
      <c r="AJ193" s="133"/>
      <c r="AK193" s="133"/>
      <c r="AL193" s="133"/>
      <c r="AM193" s="133"/>
    </row>
    <row r="194" spans="24:39" customFormat="1">
      <c r="X194" s="133"/>
      <c r="Y194" s="145"/>
      <c r="Z194" s="145"/>
      <c r="AA194" s="145"/>
      <c r="AB194" s="87"/>
      <c r="AC194" s="87"/>
      <c r="AD194" s="87"/>
      <c r="AE194" s="87"/>
      <c r="AF194" s="87"/>
      <c r="AG194" s="145"/>
      <c r="AH194" s="133"/>
      <c r="AI194" s="138"/>
      <c r="AJ194" s="133"/>
      <c r="AK194" s="133"/>
      <c r="AL194" s="133"/>
      <c r="AM194" s="133"/>
    </row>
    <row r="195" spans="24:39" customFormat="1">
      <c r="X195" s="133"/>
      <c r="Y195" s="145"/>
      <c r="Z195" s="145"/>
      <c r="AA195" s="145"/>
      <c r="AB195" s="87"/>
      <c r="AC195" s="87"/>
      <c r="AD195" s="87"/>
      <c r="AE195" s="87"/>
      <c r="AF195" s="87"/>
      <c r="AG195" s="145"/>
      <c r="AH195" s="133"/>
      <c r="AI195" s="138"/>
      <c r="AJ195" s="133"/>
      <c r="AK195" s="133"/>
      <c r="AL195" s="133"/>
      <c r="AM195" s="133"/>
    </row>
    <row r="196" spans="24:39" customFormat="1">
      <c r="X196" s="133"/>
      <c r="Y196" s="145"/>
      <c r="Z196" s="145"/>
      <c r="AA196" s="145"/>
      <c r="AB196" s="87"/>
      <c r="AC196" s="87"/>
      <c r="AD196" s="87"/>
      <c r="AE196" s="87"/>
      <c r="AF196" s="87"/>
      <c r="AG196" s="145"/>
      <c r="AH196" s="133"/>
      <c r="AI196" s="138"/>
      <c r="AJ196" s="133"/>
      <c r="AK196" s="133"/>
      <c r="AL196" s="133"/>
      <c r="AM196" s="133"/>
    </row>
    <row r="197" spans="24:39" customFormat="1">
      <c r="X197" s="133"/>
      <c r="Y197" s="145"/>
      <c r="Z197" s="145"/>
      <c r="AA197" s="145"/>
      <c r="AB197" s="87"/>
      <c r="AC197" s="87"/>
      <c r="AD197" s="87"/>
      <c r="AE197" s="87"/>
      <c r="AF197" s="87"/>
      <c r="AG197" s="145"/>
      <c r="AH197" s="133"/>
      <c r="AI197" s="138"/>
      <c r="AJ197" s="133"/>
      <c r="AK197" s="133"/>
      <c r="AL197" s="133"/>
      <c r="AM197" s="133"/>
    </row>
    <row r="198" spans="24:39" customFormat="1">
      <c r="X198" s="133"/>
      <c r="Y198" s="145"/>
      <c r="Z198" s="145"/>
      <c r="AA198" s="145"/>
      <c r="AB198" s="87"/>
      <c r="AC198" s="87"/>
      <c r="AD198" s="87"/>
      <c r="AE198" s="87"/>
      <c r="AF198" s="87"/>
      <c r="AG198" s="145"/>
      <c r="AH198" s="133"/>
      <c r="AI198" s="138"/>
      <c r="AJ198" s="133"/>
      <c r="AK198" s="133"/>
      <c r="AL198" s="133"/>
      <c r="AM198" s="133"/>
    </row>
    <row r="199" spans="24:39" customFormat="1">
      <c r="X199" s="133"/>
      <c r="Y199" s="145"/>
      <c r="Z199" s="145"/>
      <c r="AA199" s="145"/>
      <c r="AB199" s="87"/>
      <c r="AC199" s="87"/>
      <c r="AD199" s="87"/>
      <c r="AE199" s="87"/>
      <c r="AF199" s="87"/>
      <c r="AG199" s="145"/>
      <c r="AH199" s="133"/>
      <c r="AI199" s="138"/>
      <c r="AJ199" s="133"/>
      <c r="AK199" s="133"/>
      <c r="AL199" s="133"/>
      <c r="AM199" s="133"/>
    </row>
    <row r="200" spans="24:39" customFormat="1">
      <c r="X200" s="133"/>
      <c r="Y200" s="145"/>
      <c r="Z200" s="145"/>
      <c r="AA200" s="145"/>
      <c r="AB200" s="87"/>
      <c r="AC200" s="87"/>
      <c r="AD200" s="87"/>
      <c r="AE200" s="87"/>
      <c r="AF200" s="87"/>
      <c r="AG200" s="145"/>
      <c r="AH200" s="133"/>
      <c r="AI200" s="138"/>
      <c r="AJ200" s="133"/>
      <c r="AK200" s="133"/>
      <c r="AL200" s="133"/>
      <c r="AM200" s="133"/>
    </row>
    <row r="201" spans="24:39" customFormat="1">
      <c r="X201" s="133"/>
      <c r="Y201" s="145"/>
      <c r="Z201" s="145"/>
      <c r="AA201" s="145"/>
      <c r="AB201" s="87"/>
      <c r="AC201" s="87"/>
      <c r="AD201" s="87"/>
      <c r="AE201" s="87"/>
      <c r="AF201" s="87"/>
      <c r="AG201" s="145"/>
      <c r="AH201" s="133"/>
      <c r="AI201" s="138"/>
      <c r="AJ201" s="133"/>
      <c r="AK201" s="133"/>
      <c r="AL201" s="133"/>
      <c r="AM201" s="133"/>
    </row>
    <row r="202" spans="24:39" customFormat="1">
      <c r="X202" s="133"/>
      <c r="Y202" s="145"/>
      <c r="Z202" s="145"/>
      <c r="AA202" s="145"/>
      <c r="AB202" s="87"/>
      <c r="AC202" s="87"/>
      <c r="AD202" s="87"/>
      <c r="AE202" s="87"/>
      <c r="AF202" s="87"/>
      <c r="AG202" s="145"/>
      <c r="AH202" s="133"/>
      <c r="AI202" s="138"/>
      <c r="AJ202" s="133"/>
      <c r="AK202" s="133"/>
      <c r="AL202" s="133"/>
      <c r="AM202" s="133"/>
    </row>
    <row r="203" spans="24:39" customFormat="1">
      <c r="X203" s="133"/>
      <c r="Y203" s="145"/>
      <c r="Z203" s="145"/>
      <c r="AA203" s="145"/>
      <c r="AB203" s="87"/>
      <c r="AC203" s="87"/>
      <c r="AD203" s="87"/>
      <c r="AE203" s="87"/>
      <c r="AF203" s="87"/>
      <c r="AG203" s="145"/>
      <c r="AH203" s="133"/>
      <c r="AI203" s="138"/>
      <c r="AJ203" s="133"/>
      <c r="AK203" s="133"/>
      <c r="AL203" s="133"/>
      <c r="AM203" s="133"/>
    </row>
    <row r="204" spans="24:39" customFormat="1">
      <c r="X204" s="133"/>
      <c r="Y204" s="145"/>
      <c r="Z204" s="145"/>
      <c r="AA204" s="145"/>
      <c r="AB204" s="87"/>
      <c r="AC204" s="87"/>
      <c r="AD204" s="87"/>
      <c r="AE204" s="87"/>
      <c r="AF204" s="87"/>
      <c r="AG204" s="145"/>
      <c r="AH204" s="133"/>
      <c r="AI204" s="138"/>
      <c r="AJ204" s="133"/>
      <c r="AK204" s="133"/>
      <c r="AL204" s="133"/>
      <c r="AM204" s="133"/>
    </row>
    <row r="205" spans="24:39" customFormat="1">
      <c r="X205" s="133"/>
      <c r="Y205" s="145"/>
      <c r="Z205" s="145"/>
      <c r="AA205" s="145"/>
      <c r="AB205" s="87"/>
      <c r="AC205" s="87"/>
      <c r="AD205" s="87"/>
      <c r="AE205" s="87"/>
      <c r="AF205" s="87"/>
      <c r="AG205" s="145"/>
      <c r="AH205" s="133"/>
      <c r="AI205" s="138"/>
      <c r="AJ205" s="133"/>
      <c r="AK205" s="133"/>
      <c r="AL205" s="133"/>
      <c r="AM205" s="133"/>
    </row>
    <row r="206" spans="24:39" customFormat="1">
      <c r="X206" s="133"/>
      <c r="Y206" s="145"/>
      <c r="Z206" s="145"/>
      <c r="AA206" s="145"/>
      <c r="AB206" s="87"/>
      <c r="AC206" s="87"/>
      <c r="AD206" s="87"/>
      <c r="AE206" s="87"/>
      <c r="AF206" s="87"/>
      <c r="AG206" s="145"/>
      <c r="AH206" s="133"/>
      <c r="AI206" s="138"/>
      <c r="AJ206" s="133"/>
      <c r="AK206" s="133"/>
      <c r="AL206" s="133"/>
      <c r="AM206" s="133"/>
    </row>
    <row r="207" spans="24:39" customFormat="1">
      <c r="X207" s="133"/>
      <c r="Y207" s="145"/>
      <c r="Z207" s="145"/>
      <c r="AA207" s="145"/>
      <c r="AB207" s="87"/>
      <c r="AC207" s="87"/>
      <c r="AD207" s="87"/>
      <c r="AE207" s="87"/>
      <c r="AF207" s="87"/>
      <c r="AG207" s="145"/>
      <c r="AH207" s="133"/>
      <c r="AI207" s="138"/>
      <c r="AJ207" s="133"/>
      <c r="AK207" s="133"/>
      <c r="AL207" s="133"/>
      <c r="AM207" s="133"/>
    </row>
    <row r="208" spans="24:39" customFormat="1">
      <c r="X208" s="133"/>
      <c r="Y208" s="145"/>
      <c r="Z208" s="145"/>
      <c r="AA208" s="145"/>
      <c r="AB208" s="87"/>
      <c r="AC208" s="87"/>
      <c r="AD208" s="87"/>
      <c r="AE208" s="87"/>
      <c r="AF208" s="87"/>
      <c r="AG208" s="145"/>
      <c r="AH208" s="133"/>
      <c r="AI208" s="138"/>
      <c r="AJ208" s="133"/>
      <c r="AK208" s="133"/>
      <c r="AL208" s="133"/>
      <c r="AM208" s="133"/>
    </row>
    <row r="209" spans="24:39" customFormat="1">
      <c r="X209" s="133"/>
      <c r="Y209" s="145"/>
      <c r="Z209" s="145"/>
      <c r="AA209" s="145"/>
      <c r="AB209" s="87"/>
      <c r="AC209" s="87"/>
      <c r="AD209" s="87"/>
      <c r="AE209" s="87"/>
      <c r="AF209" s="87"/>
      <c r="AG209" s="145"/>
      <c r="AH209" s="133"/>
      <c r="AI209" s="138"/>
      <c r="AJ209" s="133"/>
      <c r="AK209" s="133"/>
      <c r="AL209" s="133"/>
      <c r="AM209" s="133"/>
    </row>
    <row r="210" spans="24:39" customFormat="1">
      <c r="X210" s="133"/>
      <c r="Y210" s="145"/>
      <c r="Z210" s="145"/>
      <c r="AA210" s="145"/>
      <c r="AB210" s="87"/>
      <c r="AC210" s="87"/>
      <c r="AD210" s="87"/>
      <c r="AE210" s="87"/>
      <c r="AF210" s="87"/>
      <c r="AG210" s="145"/>
      <c r="AH210" s="133"/>
      <c r="AI210" s="138"/>
      <c r="AJ210" s="133"/>
      <c r="AK210" s="133"/>
      <c r="AL210" s="133"/>
      <c r="AM210" s="133"/>
    </row>
    <row r="211" spans="24:39" customFormat="1">
      <c r="X211" s="133"/>
      <c r="Y211" s="145"/>
      <c r="Z211" s="145"/>
      <c r="AA211" s="145"/>
      <c r="AB211" s="87"/>
      <c r="AC211" s="87"/>
      <c r="AD211" s="87"/>
      <c r="AE211" s="87"/>
      <c r="AF211" s="87"/>
      <c r="AG211" s="145"/>
      <c r="AH211" s="133"/>
      <c r="AI211" s="138"/>
      <c r="AJ211" s="133"/>
      <c r="AK211" s="133"/>
      <c r="AL211" s="133"/>
      <c r="AM211" s="133"/>
    </row>
    <row r="212" spans="24:39" customFormat="1">
      <c r="X212" s="133"/>
      <c r="Y212" s="145"/>
      <c r="Z212" s="145"/>
      <c r="AA212" s="145"/>
      <c r="AB212" s="87"/>
      <c r="AC212" s="87"/>
      <c r="AD212" s="87"/>
      <c r="AE212" s="87"/>
      <c r="AF212" s="87"/>
      <c r="AG212" s="145"/>
      <c r="AH212" s="133"/>
      <c r="AI212" s="138"/>
      <c r="AJ212" s="133"/>
      <c r="AK212" s="133"/>
      <c r="AL212" s="133"/>
      <c r="AM212" s="133"/>
    </row>
    <row r="213" spans="24:39" customFormat="1">
      <c r="X213" s="133"/>
      <c r="Y213" s="145"/>
      <c r="Z213" s="145"/>
      <c r="AA213" s="145"/>
      <c r="AB213" s="87"/>
      <c r="AC213" s="87"/>
      <c r="AD213" s="87"/>
      <c r="AE213" s="87"/>
      <c r="AF213" s="87"/>
      <c r="AG213" s="145"/>
      <c r="AH213" s="133"/>
      <c r="AI213" s="138"/>
      <c r="AJ213" s="133"/>
      <c r="AK213" s="133"/>
      <c r="AL213" s="133"/>
      <c r="AM213" s="133"/>
    </row>
    <row r="214" spans="24:39" customFormat="1">
      <c r="X214" s="133"/>
      <c r="Y214" s="145"/>
      <c r="Z214" s="145"/>
      <c r="AA214" s="145"/>
      <c r="AB214" s="87"/>
      <c r="AC214" s="87"/>
      <c r="AD214" s="87"/>
      <c r="AE214" s="87"/>
      <c r="AF214" s="87"/>
      <c r="AG214" s="145"/>
      <c r="AH214" s="133"/>
      <c r="AI214" s="138"/>
      <c r="AJ214" s="133"/>
      <c r="AK214" s="133"/>
      <c r="AL214" s="133"/>
      <c r="AM214" s="133"/>
    </row>
    <row r="215" spans="24:39" customFormat="1">
      <c r="X215" s="133"/>
      <c r="Y215" s="145"/>
      <c r="Z215" s="145"/>
      <c r="AA215" s="145"/>
      <c r="AB215" s="87"/>
      <c r="AC215" s="87"/>
      <c r="AD215" s="87"/>
      <c r="AE215" s="87"/>
      <c r="AF215" s="87"/>
      <c r="AG215" s="145"/>
      <c r="AH215" s="133"/>
      <c r="AI215" s="138"/>
      <c r="AJ215" s="133"/>
      <c r="AK215" s="133"/>
      <c r="AL215" s="133"/>
      <c r="AM215" s="133"/>
    </row>
    <row r="216" spans="24:39" customFormat="1">
      <c r="X216" s="133"/>
      <c r="Y216" s="145"/>
      <c r="Z216" s="145"/>
      <c r="AA216" s="145"/>
      <c r="AB216" s="87"/>
      <c r="AC216" s="87"/>
      <c r="AD216" s="87"/>
      <c r="AE216" s="87"/>
      <c r="AF216" s="87"/>
      <c r="AG216" s="145"/>
      <c r="AH216" s="133"/>
      <c r="AI216" s="138"/>
      <c r="AJ216" s="133"/>
      <c r="AK216" s="133"/>
      <c r="AL216" s="133"/>
      <c r="AM216" s="133"/>
    </row>
    <row r="217" spans="24:39" customFormat="1">
      <c r="X217" s="133"/>
      <c r="Y217" s="145"/>
      <c r="Z217" s="145"/>
      <c r="AA217" s="145"/>
      <c r="AB217" s="87"/>
      <c r="AC217" s="87"/>
      <c r="AD217" s="87"/>
      <c r="AE217" s="87"/>
      <c r="AF217" s="87"/>
      <c r="AG217" s="145"/>
      <c r="AH217" s="133"/>
      <c r="AI217" s="138"/>
      <c r="AJ217" s="133"/>
      <c r="AK217" s="133"/>
      <c r="AL217" s="133"/>
      <c r="AM217" s="133"/>
    </row>
    <row r="218" spans="24:39" customFormat="1">
      <c r="X218" s="133"/>
      <c r="Y218" s="145"/>
      <c r="Z218" s="145"/>
      <c r="AA218" s="145"/>
      <c r="AB218" s="87"/>
      <c r="AC218" s="87"/>
      <c r="AD218" s="87"/>
      <c r="AE218" s="87"/>
      <c r="AF218" s="87"/>
      <c r="AG218" s="145"/>
      <c r="AH218" s="133"/>
      <c r="AI218" s="138"/>
      <c r="AJ218" s="133"/>
      <c r="AK218" s="133"/>
      <c r="AL218" s="133"/>
      <c r="AM218" s="133"/>
    </row>
    <row r="219" spans="24:39" customFormat="1">
      <c r="X219" s="133"/>
      <c r="Y219" s="145"/>
      <c r="Z219" s="145"/>
      <c r="AA219" s="145"/>
      <c r="AB219" s="87"/>
      <c r="AC219" s="87"/>
      <c r="AD219" s="87"/>
      <c r="AE219" s="87"/>
      <c r="AF219" s="87"/>
      <c r="AG219" s="145"/>
      <c r="AH219" s="133"/>
      <c r="AI219" s="138"/>
      <c r="AJ219" s="133"/>
      <c r="AK219" s="133"/>
      <c r="AL219" s="133"/>
      <c r="AM219" s="133"/>
    </row>
    <row r="220" spans="24:39" customFormat="1">
      <c r="X220" s="133"/>
      <c r="Y220" s="145"/>
      <c r="Z220" s="145"/>
      <c r="AA220" s="145"/>
      <c r="AB220" s="87"/>
      <c r="AC220" s="87"/>
      <c r="AD220" s="87"/>
      <c r="AE220" s="87"/>
      <c r="AF220" s="87"/>
      <c r="AG220" s="145"/>
      <c r="AH220" s="133"/>
      <c r="AI220" s="138"/>
      <c r="AJ220" s="133"/>
      <c r="AK220" s="133"/>
      <c r="AL220" s="133"/>
      <c r="AM220" s="133"/>
    </row>
    <row r="221" spans="24:39" customFormat="1">
      <c r="X221" s="133"/>
      <c r="Y221" s="145"/>
      <c r="Z221" s="145"/>
      <c r="AA221" s="145"/>
      <c r="AB221" s="87"/>
      <c r="AC221" s="87"/>
      <c r="AD221" s="87"/>
      <c r="AE221" s="87"/>
      <c r="AF221" s="87"/>
      <c r="AG221" s="145"/>
      <c r="AH221" s="133"/>
      <c r="AI221" s="138"/>
      <c r="AJ221" s="133"/>
      <c r="AK221" s="133"/>
      <c r="AL221" s="133"/>
      <c r="AM221" s="133"/>
    </row>
    <row r="222" spans="24:39" customFormat="1">
      <c r="X222" s="133"/>
      <c r="Y222" s="145"/>
      <c r="Z222" s="145"/>
      <c r="AA222" s="145"/>
      <c r="AB222" s="87"/>
      <c r="AC222" s="87"/>
      <c r="AD222" s="87"/>
      <c r="AE222" s="87"/>
      <c r="AF222" s="87"/>
      <c r="AG222" s="145"/>
      <c r="AH222" s="133"/>
      <c r="AI222" s="138"/>
      <c r="AJ222" s="133"/>
      <c r="AK222" s="133"/>
      <c r="AL222" s="133"/>
      <c r="AM222" s="133"/>
    </row>
    <row r="223" spans="24:39" customFormat="1">
      <c r="X223" s="133"/>
      <c r="Y223" s="145"/>
      <c r="Z223" s="145"/>
      <c r="AA223" s="145"/>
      <c r="AB223" s="87"/>
      <c r="AC223" s="87"/>
      <c r="AD223" s="87"/>
      <c r="AE223" s="87"/>
      <c r="AF223" s="87"/>
      <c r="AG223" s="145"/>
      <c r="AH223" s="133"/>
      <c r="AI223" s="138"/>
      <c r="AJ223" s="133"/>
      <c r="AK223" s="133"/>
      <c r="AL223" s="133"/>
      <c r="AM223" s="133"/>
    </row>
    <row r="224" spans="24:39" customFormat="1">
      <c r="X224" s="133"/>
      <c r="Y224" s="145"/>
      <c r="Z224" s="145"/>
      <c r="AA224" s="145"/>
      <c r="AB224" s="87"/>
      <c r="AC224" s="87"/>
      <c r="AD224" s="87"/>
      <c r="AE224" s="87"/>
      <c r="AF224" s="87"/>
      <c r="AG224" s="145"/>
      <c r="AH224" s="133"/>
      <c r="AI224" s="138"/>
      <c r="AJ224" s="133"/>
      <c r="AK224" s="133"/>
      <c r="AL224" s="133"/>
      <c r="AM224" s="133"/>
    </row>
    <row r="225" spans="24:39" customFormat="1">
      <c r="X225" s="133"/>
      <c r="Y225" s="145"/>
      <c r="Z225" s="145"/>
      <c r="AA225" s="145"/>
      <c r="AB225" s="87"/>
      <c r="AC225" s="87"/>
      <c r="AD225" s="87"/>
      <c r="AE225" s="87"/>
      <c r="AF225" s="87"/>
      <c r="AG225" s="145"/>
      <c r="AH225" s="133"/>
      <c r="AI225" s="138"/>
      <c r="AJ225" s="133"/>
      <c r="AK225" s="133"/>
      <c r="AL225" s="133"/>
      <c r="AM225" s="133"/>
    </row>
    <row r="226" spans="24:39" customFormat="1">
      <c r="X226" s="133"/>
      <c r="Y226" s="145"/>
      <c r="Z226" s="145"/>
      <c r="AA226" s="145"/>
      <c r="AB226" s="87"/>
      <c r="AC226" s="87"/>
      <c r="AD226" s="87"/>
      <c r="AE226" s="87"/>
      <c r="AF226" s="87"/>
      <c r="AG226" s="145"/>
      <c r="AH226" s="133"/>
      <c r="AI226" s="138"/>
      <c r="AJ226" s="133"/>
      <c r="AK226" s="133"/>
      <c r="AL226" s="133"/>
      <c r="AM226" s="133"/>
    </row>
    <row r="227" spans="24:39" customFormat="1">
      <c r="X227" s="133"/>
      <c r="Y227" s="145"/>
      <c r="Z227" s="145"/>
      <c r="AA227" s="145"/>
      <c r="AB227" s="87"/>
      <c r="AC227" s="87"/>
      <c r="AD227" s="87"/>
      <c r="AE227" s="87"/>
      <c r="AF227" s="87"/>
      <c r="AG227" s="145"/>
      <c r="AH227" s="133"/>
      <c r="AI227" s="138"/>
      <c r="AJ227" s="133"/>
      <c r="AK227" s="133"/>
      <c r="AL227" s="133"/>
      <c r="AM227" s="133"/>
    </row>
    <row r="228" spans="24:39" customFormat="1">
      <c r="X228" s="133"/>
      <c r="Y228" s="145"/>
      <c r="Z228" s="145"/>
      <c r="AA228" s="145"/>
      <c r="AB228" s="87"/>
      <c r="AC228" s="87"/>
      <c r="AD228" s="87"/>
      <c r="AE228" s="87"/>
      <c r="AF228" s="87"/>
      <c r="AG228" s="145"/>
      <c r="AH228" s="133"/>
      <c r="AI228" s="138"/>
      <c r="AJ228" s="133"/>
      <c r="AK228" s="133"/>
      <c r="AL228" s="133"/>
      <c r="AM228" s="133"/>
    </row>
    <row r="229" spans="24:39" customFormat="1">
      <c r="X229" s="133"/>
      <c r="Y229" s="145"/>
      <c r="Z229" s="145"/>
      <c r="AA229" s="145"/>
      <c r="AB229" s="87"/>
      <c r="AC229" s="87"/>
      <c r="AD229" s="87"/>
      <c r="AE229" s="87"/>
      <c r="AF229" s="87"/>
      <c r="AG229" s="145"/>
      <c r="AH229" s="133"/>
      <c r="AI229" s="138"/>
      <c r="AJ229" s="133"/>
      <c r="AK229" s="133"/>
      <c r="AL229" s="133"/>
      <c r="AM229" s="133"/>
    </row>
    <row r="230" spans="24:39" customFormat="1">
      <c r="X230" s="133"/>
      <c r="Y230" s="145"/>
      <c r="Z230" s="145"/>
      <c r="AA230" s="145"/>
      <c r="AB230" s="87"/>
      <c r="AC230" s="87"/>
      <c r="AD230" s="87"/>
      <c r="AE230" s="87"/>
      <c r="AF230" s="87"/>
      <c r="AG230" s="145"/>
      <c r="AH230" s="133"/>
      <c r="AI230" s="138"/>
      <c r="AJ230" s="133"/>
      <c r="AK230" s="133"/>
      <c r="AL230" s="133"/>
      <c r="AM230" s="133"/>
    </row>
    <row r="231" spans="24:39" customFormat="1">
      <c r="X231" s="133"/>
      <c r="Y231" s="145"/>
      <c r="Z231" s="145"/>
      <c r="AA231" s="145"/>
      <c r="AB231" s="87"/>
      <c r="AC231" s="87"/>
      <c r="AD231" s="87"/>
      <c r="AE231" s="87"/>
      <c r="AF231" s="87"/>
      <c r="AG231" s="145"/>
      <c r="AH231" s="133"/>
      <c r="AI231" s="138"/>
      <c r="AJ231" s="133"/>
      <c r="AK231" s="133"/>
      <c r="AL231" s="133"/>
      <c r="AM231" s="133"/>
    </row>
    <row r="232" spans="24:39" customFormat="1">
      <c r="X232" s="133"/>
      <c r="Y232" s="145"/>
      <c r="Z232" s="145"/>
      <c r="AA232" s="145"/>
      <c r="AB232" s="87"/>
      <c r="AC232" s="87"/>
      <c r="AD232" s="87"/>
      <c r="AE232" s="87"/>
      <c r="AF232" s="87"/>
      <c r="AG232" s="145"/>
      <c r="AH232" s="133"/>
      <c r="AI232" s="138"/>
      <c r="AJ232" s="133"/>
      <c r="AK232" s="133"/>
      <c r="AL232" s="133"/>
      <c r="AM232" s="133"/>
    </row>
    <row r="233" spans="24:39" customFormat="1">
      <c r="X233" s="133"/>
      <c r="Y233" s="145"/>
      <c r="Z233" s="145"/>
      <c r="AA233" s="145"/>
      <c r="AB233" s="87"/>
      <c r="AC233" s="87"/>
      <c r="AD233" s="87"/>
      <c r="AE233" s="87"/>
      <c r="AF233" s="87"/>
      <c r="AG233" s="145"/>
      <c r="AH233" s="133"/>
      <c r="AI233" s="138"/>
      <c r="AJ233" s="133"/>
      <c r="AK233" s="133"/>
      <c r="AL233" s="133"/>
      <c r="AM233" s="133"/>
    </row>
    <row r="234" spans="24:39" customFormat="1">
      <c r="X234" s="133"/>
      <c r="Y234" s="145"/>
      <c r="Z234" s="145"/>
      <c r="AA234" s="145"/>
      <c r="AB234" s="87"/>
      <c r="AC234" s="87"/>
      <c r="AD234" s="87"/>
      <c r="AE234" s="87"/>
      <c r="AF234" s="87"/>
      <c r="AG234" s="145"/>
      <c r="AH234" s="133"/>
      <c r="AI234" s="138"/>
      <c r="AJ234" s="133"/>
      <c r="AK234" s="133"/>
      <c r="AL234" s="133"/>
      <c r="AM234" s="133"/>
    </row>
    <row r="235" spans="24:39" customFormat="1">
      <c r="X235" s="133"/>
      <c r="Y235" s="145"/>
      <c r="Z235" s="145"/>
      <c r="AA235" s="145"/>
      <c r="AB235" s="87"/>
      <c r="AC235" s="87"/>
      <c r="AD235" s="87"/>
      <c r="AE235" s="87"/>
      <c r="AF235" s="87"/>
      <c r="AG235" s="145"/>
      <c r="AH235" s="133"/>
      <c r="AI235" s="138"/>
      <c r="AJ235" s="133"/>
      <c r="AK235" s="133"/>
      <c r="AL235" s="133"/>
      <c r="AM235" s="133"/>
    </row>
    <row r="236" spans="24:39" customFormat="1">
      <c r="X236" s="133"/>
      <c r="Y236" s="145"/>
      <c r="Z236" s="145"/>
      <c r="AA236" s="145"/>
      <c r="AB236" s="87"/>
      <c r="AC236" s="87"/>
      <c r="AD236" s="87"/>
      <c r="AE236" s="87"/>
      <c r="AF236" s="87"/>
      <c r="AG236" s="145"/>
      <c r="AH236" s="133"/>
      <c r="AI236" s="138"/>
      <c r="AJ236" s="133"/>
      <c r="AK236" s="133"/>
      <c r="AL236" s="133"/>
      <c r="AM236" s="133"/>
    </row>
    <row r="237" spans="24:39" customFormat="1">
      <c r="X237" s="133"/>
      <c r="Y237" s="145"/>
      <c r="Z237" s="145"/>
      <c r="AA237" s="145"/>
      <c r="AB237" s="87"/>
      <c r="AC237" s="87"/>
      <c r="AD237" s="87"/>
      <c r="AE237" s="87"/>
      <c r="AF237" s="87"/>
      <c r="AG237" s="145"/>
      <c r="AH237" s="133"/>
      <c r="AI237" s="138"/>
      <c r="AJ237" s="133"/>
      <c r="AK237" s="133"/>
      <c r="AL237" s="133"/>
      <c r="AM237" s="133"/>
    </row>
    <row r="238" spans="24:39" customFormat="1">
      <c r="X238" s="133"/>
      <c r="Y238" s="145"/>
      <c r="Z238" s="145"/>
      <c r="AA238" s="145"/>
      <c r="AB238" s="87"/>
      <c r="AC238" s="87"/>
      <c r="AD238" s="87"/>
      <c r="AE238" s="87"/>
      <c r="AF238" s="87"/>
      <c r="AG238" s="145"/>
      <c r="AH238" s="133"/>
      <c r="AI238" s="138"/>
      <c r="AJ238" s="133"/>
      <c r="AK238" s="133"/>
      <c r="AL238" s="133"/>
      <c r="AM238" s="133"/>
    </row>
    <row r="239" spans="24:39" customFormat="1">
      <c r="X239" s="133"/>
      <c r="Y239" s="145"/>
      <c r="Z239" s="145"/>
      <c r="AA239" s="145"/>
      <c r="AB239" s="87"/>
      <c r="AC239" s="87"/>
      <c r="AD239" s="87"/>
      <c r="AE239" s="87"/>
      <c r="AF239" s="87"/>
      <c r="AG239" s="145"/>
      <c r="AH239" s="133"/>
      <c r="AI239" s="138"/>
      <c r="AJ239" s="133"/>
      <c r="AK239" s="133"/>
      <c r="AL239" s="133"/>
      <c r="AM239" s="133"/>
    </row>
    <row r="240" spans="24:39" customFormat="1">
      <c r="X240" s="133"/>
      <c r="Y240" s="145"/>
      <c r="Z240" s="145"/>
      <c r="AA240" s="145"/>
      <c r="AB240" s="87"/>
      <c r="AC240" s="87"/>
      <c r="AD240" s="87"/>
      <c r="AE240" s="87"/>
      <c r="AF240" s="87"/>
      <c r="AG240" s="145"/>
      <c r="AH240" s="133"/>
      <c r="AI240" s="138"/>
      <c r="AJ240" s="133"/>
      <c r="AK240" s="133"/>
      <c r="AL240" s="133"/>
      <c r="AM240" s="133"/>
    </row>
    <row r="241" spans="24:39" customFormat="1">
      <c r="X241" s="133"/>
      <c r="Y241" s="145"/>
      <c r="Z241" s="145"/>
      <c r="AA241" s="145"/>
      <c r="AB241" s="87"/>
      <c r="AC241" s="87"/>
      <c r="AD241" s="87"/>
      <c r="AE241" s="87"/>
      <c r="AF241" s="87"/>
      <c r="AG241" s="145"/>
      <c r="AH241" s="133"/>
      <c r="AI241" s="138"/>
      <c r="AJ241" s="133"/>
      <c r="AK241" s="133"/>
      <c r="AL241" s="133"/>
      <c r="AM241" s="133"/>
    </row>
    <row r="242" spans="24:39" customFormat="1">
      <c r="X242" s="133"/>
      <c r="Y242" s="145"/>
      <c r="Z242" s="145"/>
      <c r="AA242" s="145"/>
      <c r="AB242" s="87"/>
      <c r="AC242" s="87"/>
      <c r="AD242" s="87"/>
      <c r="AE242" s="87"/>
      <c r="AF242" s="87"/>
      <c r="AG242" s="145"/>
      <c r="AH242" s="133"/>
      <c r="AI242" s="138"/>
      <c r="AJ242" s="133"/>
      <c r="AK242" s="133"/>
      <c r="AL242" s="133"/>
      <c r="AM242" s="133"/>
    </row>
    <row r="243" spans="24:39" customFormat="1">
      <c r="X243" s="133"/>
      <c r="Y243" s="145"/>
      <c r="Z243" s="145"/>
      <c r="AA243" s="145"/>
      <c r="AB243" s="87"/>
      <c r="AC243" s="87"/>
      <c r="AD243" s="87"/>
      <c r="AE243" s="87"/>
      <c r="AF243" s="87"/>
      <c r="AG243" s="145"/>
      <c r="AH243" s="133"/>
      <c r="AI243" s="138"/>
      <c r="AJ243" s="133"/>
      <c r="AK243" s="133"/>
      <c r="AL243" s="133"/>
      <c r="AM243" s="133"/>
    </row>
    <row r="244" spans="24:39" customFormat="1">
      <c r="X244" s="133"/>
      <c r="Y244" s="145"/>
      <c r="Z244" s="145"/>
      <c r="AA244" s="145"/>
      <c r="AB244" s="87"/>
      <c r="AC244" s="87"/>
      <c r="AD244" s="87"/>
      <c r="AE244" s="87"/>
      <c r="AF244" s="87"/>
      <c r="AG244" s="145"/>
      <c r="AH244" s="133"/>
      <c r="AI244" s="138"/>
      <c r="AJ244" s="133"/>
      <c r="AK244" s="133"/>
      <c r="AL244" s="133"/>
      <c r="AM244" s="133"/>
    </row>
    <row r="245" spans="24:39" customFormat="1">
      <c r="X245" s="133"/>
      <c r="Y245" s="145"/>
      <c r="Z245" s="145"/>
      <c r="AA245" s="145"/>
      <c r="AB245" s="87"/>
      <c r="AC245" s="87"/>
      <c r="AD245" s="87"/>
      <c r="AE245" s="87"/>
      <c r="AF245" s="87"/>
      <c r="AG245" s="145"/>
      <c r="AH245" s="133"/>
      <c r="AI245" s="138"/>
      <c r="AJ245" s="133"/>
      <c r="AK245" s="133"/>
      <c r="AL245" s="133"/>
      <c r="AM245" s="133"/>
    </row>
    <row r="246" spans="24:39" customFormat="1">
      <c r="X246" s="133"/>
      <c r="Y246" s="145"/>
      <c r="Z246" s="145"/>
      <c r="AA246" s="145"/>
      <c r="AB246" s="87"/>
      <c r="AC246" s="87"/>
      <c r="AD246" s="87"/>
      <c r="AE246" s="87"/>
      <c r="AF246" s="87"/>
      <c r="AG246" s="145"/>
      <c r="AH246" s="133"/>
      <c r="AI246" s="138"/>
      <c r="AJ246" s="133"/>
      <c r="AK246" s="133"/>
      <c r="AL246" s="133"/>
      <c r="AM246" s="133"/>
    </row>
    <row r="247" spans="24:39" customFormat="1">
      <c r="X247" s="133"/>
      <c r="Y247" s="145"/>
      <c r="Z247" s="145"/>
      <c r="AA247" s="145"/>
      <c r="AB247" s="87"/>
      <c r="AC247" s="87"/>
      <c r="AD247" s="87"/>
      <c r="AE247" s="87"/>
      <c r="AF247" s="87"/>
      <c r="AG247" s="145"/>
      <c r="AH247" s="133"/>
      <c r="AI247" s="138"/>
      <c r="AJ247" s="133"/>
      <c r="AK247" s="133"/>
      <c r="AL247" s="133"/>
      <c r="AM247" s="133"/>
    </row>
    <row r="248" spans="24:39" customFormat="1">
      <c r="X248" s="133"/>
      <c r="Y248" s="145"/>
      <c r="Z248" s="145"/>
      <c r="AA248" s="145"/>
      <c r="AB248" s="87"/>
      <c r="AC248" s="87"/>
      <c r="AD248" s="87"/>
      <c r="AE248" s="87"/>
      <c r="AF248" s="87"/>
      <c r="AG248" s="145"/>
      <c r="AH248" s="133"/>
      <c r="AI248" s="138"/>
      <c r="AJ248" s="133"/>
      <c r="AK248" s="133"/>
      <c r="AL248" s="133"/>
      <c r="AM248" s="133"/>
    </row>
    <row r="249" spans="24:39" customFormat="1">
      <c r="X249" s="133"/>
      <c r="Y249" s="145"/>
      <c r="Z249" s="145"/>
      <c r="AA249" s="145"/>
      <c r="AB249" s="87"/>
      <c r="AC249" s="87"/>
      <c r="AD249" s="87"/>
      <c r="AE249" s="87"/>
      <c r="AF249" s="87"/>
      <c r="AG249" s="145"/>
      <c r="AH249" s="133"/>
      <c r="AI249" s="138"/>
      <c r="AJ249" s="133"/>
      <c r="AK249" s="133"/>
      <c r="AL249" s="133"/>
      <c r="AM249" s="133"/>
    </row>
    <row r="250" spans="24:39" customFormat="1">
      <c r="X250" s="133"/>
      <c r="Y250" s="145"/>
      <c r="Z250" s="145"/>
      <c r="AA250" s="145"/>
      <c r="AB250" s="87"/>
      <c r="AC250" s="87"/>
      <c r="AD250" s="87"/>
      <c r="AE250" s="87"/>
      <c r="AF250" s="87"/>
      <c r="AG250" s="145"/>
      <c r="AH250" s="133"/>
      <c r="AI250" s="138"/>
      <c r="AJ250" s="133"/>
      <c r="AK250" s="133"/>
      <c r="AL250" s="133"/>
      <c r="AM250" s="133"/>
    </row>
    <row r="251" spans="24:39" customFormat="1">
      <c r="X251" s="133"/>
      <c r="Y251" s="145"/>
      <c r="Z251" s="145"/>
      <c r="AA251" s="145"/>
      <c r="AB251" s="87"/>
      <c r="AC251" s="87"/>
      <c r="AD251" s="87"/>
      <c r="AE251" s="87"/>
      <c r="AF251" s="87"/>
      <c r="AG251" s="145"/>
      <c r="AH251" s="133"/>
      <c r="AI251" s="138"/>
      <c r="AJ251" s="133"/>
      <c r="AK251" s="133"/>
      <c r="AL251" s="133"/>
      <c r="AM251" s="133"/>
    </row>
    <row r="252" spans="24:39" customFormat="1">
      <c r="X252" s="133"/>
      <c r="Y252" s="145"/>
      <c r="Z252" s="145"/>
      <c r="AA252" s="145"/>
      <c r="AB252" s="87"/>
      <c r="AC252" s="87"/>
      <c r="AD252" s="87"/>
      <c r="AE252" s="87"/>
      <c r="AF252" s="87"/>
      <c r="AG252" s="145"/>
      <c r="AH252" s="133"/>
      <c r="AI252" s="138"/>
      <c r="AJ252" s="133"/>
      <c r="AK252" s="133"/>
      <c r="AL252" s="133"/>
      <c r="AM252" s="133"/>
    </row>
    <row r="253" spans="24:39" customFormat="1">
      <c r="X253" s="133"/>
      <c r="Y253" s="145"/>
      <c r="Z253" s="145"/>
      <c r="AA253" s="145"/>
      <c r="AB253" s="87"/>
      <c r="AC253" s="87"/>
      <c r="AD253" s="87"/>
      <c r="AE253" s="87"/>
      <c r="AF253" s="87"/>
      <c r="AG253" s="145"/>
      <c r="AH253" s="133"/>
      <c r="AI253" s="138"/>
      <c r="AJ253" s="133"/>
      <c r="AK253" s="133"/>
      <c r="AL253" s="133"/>
      <c r="AM253" s="133"/>
    </row>
    <row r="254" spans="24:39" customFormat="1">
      <c r="X254" s="133"/>
      <c r="Y254" s="145"/>
      <c r="Z254" s="145"/>
      <c r="AA254" s="145"/>
      <c r="AB254" s="87"/>
      <c r="AC254" s="87"/>
      <c r="AD254" s="87"/>
      <c r="AE254" s="87"/>
      <c r="AF254" s="87"/>
      <c r="AG254" s="145"/>
      <c r="AH254" s="133"/>
      <c r="AI254" s="138"/>
      <c r="AJ254" s="133"/>
      <c r="AK254" s="133"/>
      <c r="AL254" s="133"/>
      <c r="AM254" s="133"/>
    </row>
    <row r="255" spans="24:39" customFormat="1">
      <c r="X255" s="133"/>
      <c r="Y255" s="145"/>
      <c r="Z255" s="145"/>
      <c r="AA255" s="145"/>
      <c r="AB255" s="87"/>
      <c r="AC255" s="87"/>
      <c r="AD255" s="87"/>
      <c r="AE255" s="87"/>
      <c r="AF255" s="87"/>
      <c r="AG255" s="145"/>
      <c r="AH255" s="133"/>
      <c r="AI255" s="138"/>
      <c r="AJ255" s="133"/>
      <c r="AK255" s="133"/>
      <c r="AL255" s="133"/>
      <c r="AM255" s="133"/>
    </row>
    <row r="256" spans="24:39" customFormat="1">
      <c r="X256" s="133"/>
      <c r="Y256" s="145"/>
      <c r="Z256" s="145"/>
      <c r="AA256" s="145"/>
      <c r="AB256" s="87"/>
      <c r="AC256" s="87"/>
      <c r="AD256" s="87"/>
      <c r="AE256" s="87"/>
      <c r="AF256" s="87"/>
      <c r="AG256" s="145"/>
      <c r="AH256" s="133"/>
      <c r="AI256" s="138"/>
      <c r="AJ256" s="133"/>
      <c r="AK256" s="133"/>
      <c r="AL256" s="133"/>
      <c r="AM256" s="133"/>
    </row>
    <row r="257" spans="24:39" customFormat="1">
      <c r="X257" s="133"/>
      <c r="Y257" s="145"/>
      <c r="Z257" s="145"/>
      <c r="AA257" s="145"/>
      <c r="AB257" s="87"/>
      <c r="AC257" s="87"/>
      <c r="AD257" s="87"/>
      <c r="AE257" s="87"/>
      <c r="AF257" s="87"/>
      <c r="AG257" s="145"/>
      <c r="AH257" s="133"/>
      <c r="AI257" s="138"/>
      <c r="AJ257" s="133"/>
      <c r="AK257" s="133"/>
      <c r="AL257" s="133"/>
      <c r="AM257" s="133"/>
    </row>
    <row r="258" spans="24:39">
      <c r="AI258" s="138"/>
    </row>
    <row r="259" spans="24:39">
      <c r="AI259" s="138"/>
    </row>
    <row r="260" spans="24:39">
      <c r="AI260" s="138"/>
    </row>
    <row r="261" spans="24:39">
      <c r="AI261" s="138"/>
    </row>
    <row r="262" spans="24:39">
      <c r="AI262" s="138"/>
    </row>
    <row r="263" spans="24:39">
      <c r="AI263" s="138"/>
    </row>
    <row r="264" spans="24:39">
      <c r="AI264" s="138"/>
    </row>
    <row r="265" spans="24:39">
      <c r="AI265" s="138"/>
    </row>
  </sheetData>
  <sheetProtection algorithmName="SHA-512" hashValue="UGZWZzG1RKrjnuLWE9I2MTgOK8BszrMaOabF9qaNwwCJLyUgA7M9pqDbKYy4HshztE8++qwHr470mgPSKOBsVQ==" saltValue="uThtlx+1+zlFAulEupeNhw==" spinCount="100000" sheet="1"/>
  <mergeCells count="20">
    <mergeCell ref="U12:V12"/>
    <mergeCell ref="B5:C5"/>
    <mergeCell ref="D5:F5"/>
    <mergeCell ref="G5:J5"/>
    <mergeCell ref="O4:W4"/>
    <mergeCell ref="K5:N5"/>
    <mergeCell ref="O5:P5"/>
    <mergeCell ref="B4:E4"/>
    <mergeCell ref="F4:K4"/>
    <mergeCell ref="B9:O10"/>
    <mergeCell ref="R9:S10"/>
    <mergeCell ref="A1:W1"/>
    <mergeCell ref="N7:O7"/>
    <mergeCell ref="G6:J6"/>
    <mergeCell ref="B7:L7"/>
    <mergeCell ref="Q7:R7"/>
    <mergeCell ref="B3:E3"/>
    <mergeCell ref="F3:K3"/>
    <mergeCell ref="L4:N4"/>
    <mergeCell ref="Q5:U5"/>
  </mergeCells>
  <phoneticPr fontId="12"/>
  <conditionalFormatting sqref="T12:T81">
    <cfRule type="cellIs" dxfId="13" priority="1" stopIfTrue="1" operator="greaterThan">
      <formula>2</formula>
    </cfRule>
    <cfRule type="cellIs" dxfId="12" priority="3" stopIfTrue="1" operator="greaterThan">
      <formula>3</formula>
    </cfRule>
  </conditionalFormatting>
  <conditionalFormatting sqref="V26:V43">
    <cfRule type="cellIs" dxfId="11" priority="4" stopIfTrue="1" operator="greaterThan">
      <formula>2</formula>
    </cfRule>
    <cfRule type="cellIs" dxfId="10" priority="5" stopIfTrue="1" operator="greaterThan">
      <formula>4</formula>
    </cfRule>
    <cfRule type="cellIs" dxfId="9" priority="6" stopIfTrue="1" operator="greaterThan">
      <formula>3</formula>
    </cfRule>
  </conditionalFormatting>
  <dataValidations xWindow="579" yWindow="634" count="12">
    <dataValidation type="list" allowBlank="1" showErrorMessage="1" prompt="ﾌﾘｶﾞﾅは自動で入力されますが，間違っている場合は直接入力して下さい。" sqref="G12:G81" xr:uid="{00000000-0002-0000-0200-000000000000}">
      <formula1>$AB$12:$AB$14</formula1>
    </dataValidation>
    <dataValidation type="list" allowBlank="1" showInputMessage="1" showErrorMessage="1" sqref="P12:P81" xr:uid="{00000000-0002-0000-0200-000001000000}">
      <formula1>$X$12</formula1>
    </dataValidation>
    <dataValidation type="list" allowBlank="1" showInputMessage="1" showErrorMessage="1" sqref="Q12:Q81" xr:uid="{00000000-0002-0000-0200-000002000000}">
      <formula1>$X$13</formula1>
    </dataValidation>
    <dataValidation allowBlank="1" showInputMessage="1" showErrorMessage="1" prompt="ﾌﾘｶﾞﾅは自動で入力されますが，間違っている場合は直接入力して下さい(半角ｶﾀｶﾅで)。" sqref="E12:F81" xr:uid="{00000000-0002-0000-0200-000003000000}"/>
    <dataValidation allowBlank="1" showInputMessage="1" showErrorMessage="1" prompt="氏名は，名字と名前を別々に入力して下さい。" sqref="C12:D81" xr:uid="{00000000-0002-0000-0200-000004000000}"/>
    <dataValidation allowBlank="1" showInputMessage="1" showErrorMessage="1" promptTitle="注意!!!" prompt="ゼッケンナンバーは，JAAFに登録した後に割り振られたナンバーを必ず記入して下さい。" sqref="B12:B81" xr:uid="{00000000-0002-0000-0200-000005000000}"/>
    <dataValidation type="list" allowBlank="1" showInputMessage="1" showErrorMessage="1" prompt="プルダウンメニューより種目を選択してください。" sqref="M12:M81 J12:J81 R12:S81" xr:uid="{00000000-0002-0000-0200-000006000000}">
      <formula1>女子二年</formula1>
    </dataValidation>
    <dataValidation allowBlank="1" showInputMessage="1" showErrorMessage="1" prompt="最高記録がある場合は，公認記録を記入してください。_x000a_例)4分07秒03→40703" sqref="Q10" xr:uid="{00000000-0002-0000-0200-000007000000}"/>
    <dataValidation allowBlank="1" showInputMessage="1" showErrorMessage="1" prompt="最高記録(公認記録)は記入例を参考にして記入してください。" sqref="K12:K81 N12:N81" xr:uid="{00000000-0002-0000-0200-000008000000}"/>
    <dataValidation allowBlank="1" showInputMessage="1" showErrorMessage="1" prompt="最高記録がある場合は，大会名(記録が公認された大会)を記入してください。" sqref="L12:L81 O12:O81" xr:uid="{00000000-0002-0000-0200-000009000000}"/>
    <dataValidation allowBlank="1" showInputMessage="1" showErrorMessage="1" prompt="最高記録がある場合は，公認記録を記入してください。_x000a_例)51秒34→5134" sqref="P10" xr:uid="{00000000-0002-0000-0200-00000A000000}"/>
    <dataValidation type="list" allowBlank="1" showInputMessage="1" showErrorMessage="1" prompt="学校名をプルダウンメニューより選択してください。_x000a_プルダウンメニューにない場合は，下の欄に直接入力してください。" sqref="F3:K3" xr:uid="{00000000-0002-0000-0200-00000B000000}">
      <formula1>$AC$12:$AC$104</formula1>
    </dataValidation>
  </dataValidations>
  <pageMargins left="0.51181102362204722" right="0.51181102362204722" top="0.35433070866141736" bottom="0.35433070866141736" header="0.31496062992125984" footer="0.31496062992125984"/>
  <pageSetup paperSize="9" scale="42" orientation="landscape" r:id="rId1"/>
  <headerFooter>
    <oddHeader>&amp;RNO.&amp;P</oddHeader>
  </headerFooter>
  <rowBreaks count="1" manualBreakCount="1">
    <brk id="46" max="32" man="1"/>
  </rowBreaks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67"/>
  <sheetViews>
    <sheetView view="pageBreakPreview" zoomScale="60" zoomScaleNormal="55" workbookViewId="0">
      <selection activeCell="I10" sqref="I10"/>
    </sheetView>
  </sheetViews>
  <sheetFormatPr defaultColWidth="12.875" defaultRowHeight="14.25"/>
  <cols>
    <col min="1" max="1" width="4.625" style="153" customWidth="1"/>
    <col min="2" max="2" width="9.875" style="153" customWidth="1"/>
    <col min="3" max="4" width="20.625" style="153" customWidth="1"/>
    <col min="5" max="5" width="6.625" style="153" customWidth="1"/>
    <col min="6" max="7" width="20.625" style="153" customWidth="1"/>
    <col min="8" max="9" width="8.625" style="153" customWidth="1"/>
    <col min="10" max="11" width="20.625" style="153" customWidth="1"/>
    <col min="12" max="12" width="10.75" style="153" bestFit="1" customWidth="1"/>
    <col min="13" max="17" width="12.875" style="152"/>
    <col min="18" max="16384" width="12.875" style="153"/>
  </cols>
  <sheetData>
    <row r="1" spans="1:17" ht="32.25">
      <c r="A1" s="150" t="s">
        <v>212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1"/>
    </row>
    <row r="2" spans="1:17" ht="9.75" customHeight="1">
      <c r="A2" s="152"/>
      <c r="B2" s="154"/>
      <c r="C2" s="154"/>
      <c r="D2" s="152"/>
      <c r="E2" s="152"/>
      <c r="F2" s="152"/>
      <c r="G2" s="152"/>
      <c r="H2" s="152"/>
      <c r="I2" s="152"/>
      <c r="J2" s="152"/>
      <c r="K2" s="152"/>
      <c r="L2" s="152"/>
    </row>
    <row r="3" spans="1:17" ht="30" customHeight="1">
      <c r="A3" s="152"/>
      <c r="B3" s="410" t="s">
        <v>1</v>
      </c>
      <c r="C3" s="410"/>
      <c r="D3" s="410"/>
      <c r="E3" s="411">
        <f>男子入力!F3</f>
        <v>0</v>
      </c>
      <c r="F3" s="411"/>
      <c r="G3" s="411"/>
      <c r="H3" s="411"/>
      <c r="I3" s="411"/>
      <c r="J3" s="411"/>
      <c r="K3" s="411"/>
      <c r="L3" s="152"/>
      <c r="Q3" s="153"/>
    </row>
    <row r="4" spans="1:17" ht="30" customHeight="1">
      <c r="A4" s="152"/>
      <c r="B4" s="412" t="s">
        <v>2</v>
      </c>
      <c r="C4" s="412"/>
      <c r="D4" s="412"/>
      <c r="E4" s="411">
        <f>男子入力!F4</f>
        <v>0</v>
      </c>
      <c r="F4" s="411"/>
      <c r="G4" s="411"/>
      <c r="H4" s="411"/>
      <c r="I4" s="411"/>
      <c r="J4" s="411"/>
      <c r="K4" s="411"/>
      <c r="L4" s="155"/>
      <c r="Q4" s="153"/>
    </row>
    <row r="5" spans="1:17" ht="30" customHeight="1">
      <c r="A5" s="152"/>
      <c r="B5" s="413" t="s">
        <v>3</v>
      </c>
      <c r="C5" s="413"/>
      <c r="D5" s="413"/>
      <c r="E5" s="411">
        <f>男子入力!O4</f>
        <v>0</v>
      </c>
      <c r="F5" s="411"/>
      <c r="G5" s="411"/>
      <c r="H5" s="411"/>
      <c r="I5" s="411"/>
      <c r="J5" s="411"/>
      <c r="K5" s="411"/>
      <c r="L5" s="155"/>
      <c r="Q5" s="153"/>
    </row>
    <row r="6" spans="1:17" ht="30" customHeight="1">
      <c r="A6" s="152"/>
      <c r="B6" s="404" t="s">
        <v>4</v>
      </c>
      <c r="C6" s="404"/>
      <c r="D6" s="404"/>
      <c r="E6" s="405">
        <f>男子入力!D5</f>
        <v>0</v>
      </c>
      <c r="F6" s="405"/>
      <c r="G6" s="405"/>
      <c r="H6" s="406" t="s">
        <v>213</v>
      </c>
      <c r="I6" s="407"/>
      <c r="J6" s="400"/>
      <c r="K6" s="401"/>
      <c r="L6" s="156"/>
      <c r="Q6" s="153"/>
    </row>
    <row r="7" spans="1:17" ht="30" customHeight="1">
      <c r="A7" s="152"/>
      <c r="B7" s="408" t="s">
        <v>214</v>
      </c>
      <c r="C7" s="408"/>
      <c r="D7" s="408"/>
      <c r="E7" s="405">
        <f>男子入力!K5</f>
        <v>0</v>
      </c>
      <c r="F7" s="405"/>
      <c r="G7" s="405"/>
      <c r="H7" s="406" t="s">
        <v>213</v>
      </c>
      <c r="I7" s="409"/>
      <c r="J7" s="402">
        <f>男子入力!Q5</f>
        <v>0</v>
      </c>
      <c r="K7" s="403"/>
      <c r="L7" s="156"/>
      <c r="Q7" s="153"/>
    </row>
    <row r="8" spans="1:17" ht="27" customHeight="1">
      <c r="A8" s="152"/>
      <c r="B8" s="215" t="s">
        <v>215</v>
      </c>
      <c r="C8" s="157">
        <f>男子入力!C6</f>
        <v>0</v>
      </c>
      <c r="D8" s="216" t="s">
        <v>216</v>
      </c>
      <c r="E8" s="213">
        <f>男子入力!E6</f>
        <v>0</v>
      </c>
      <c r="F8" s="157" t="s">
        <v>217</v>
      </c>
      <c r="G8" s="214">
        <f>男子入力!G6</f>
        <v>0</v>
      </c>
      <c r="H8" s="212" t="s">
        <v>218</v>
      </c>
      <c r="I8" s="211"/>
      <c r="J8" s="158"/>
      <c r="K8" s="159"/>
      <c r="L8" s="156"/>
      <c r="Q8" s="153"/>
    </row>
    <row r="9" spans="1:17" ht="60" customHeight="1">
      <c r="A9" s="152"/>
      <c r="B9" s="160" t="s">
        <v>219</v>
      </c>
      <c r="C9" s="160"/>
      <c r="D9" s="160"/>
      <c r="E9" s="160"/>
      <c r="F9" s="160"/>
      <c r="G9" s="160"/>
      <c r="H9" s="161" t="s">
        <v>220</v>
      </c>
      <c r="I9" s="399">
        <f>男子入力!N7</f>
        <v>0</v>
      </c>
      <c r="J9" s="399"/>
      <c r="K9" s="162" t="s">
        <v>221</v>
      </c>
      <c r="L9" s="163"/>
      <c r="Q9" s="153"/>
    </row>
    <row r="10" spans="1:17" ht="35.1" customHeight="1">
      <c r="A10" s="152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</row>
    <row r="11" spans="1:17" ht="23.25" customHeight="1">
      <c r="A11" s="152"/>
      <c r="B11" s="397" t="s">
        <v>222</v>
      </c>
      <c r="C11" s="397"/>
      <c r="D11" s="397"/>
      <c r="E11" s="397"/>
      <c r="F11" s="397"/>
      <c r="G11" s="397"/>
      <c r="H11" s="397"/>
      <c r="I11" s="397"/>
      <c r="J11" s="397"/>
      <c r="K11" s="397"/>
      <c r="L11" s="163"/>
      <c r="O11" s="153"/>
      <c r="P11" s="153"/>
      <c r="Q11" s="153"/>
    </row>
    <row r="12" spans="1:17" ht="23.25" customHeight="1" thickBot="1">
      <c r="A12" s="152"/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152"/>
      <c r="O12" s="153"/>
      <c r="P12" s="153"/>
      <c r="Q12" s="153"/>
    </row>
    <row r="13" spans="1:17" ht="39.950000000000003" customHeight="1" thickBot="1">
      <c r="A13" s="152"/>
      <c r="B13" s="164" t="s">
        <v>19</v>
      </c>
      <c r="C13" s="165" t="s">
        <v>20</v>
      </c>
      <c r="D13" s="166" t="s">
        <v>21</v>
      </c>
      <c r="E13" s="165" t="s">
        <v>223</v>
      </c>
      <c r="F13" s="164" t="s">
        <v>27</v>
      </c>
      <c r="G13" s="167" t="s">
        <v>30</v>
      </c>
      <c r="H13" s="164" t="s">
        <v>224</v>
      </c>
      <c r="I13" s="168" t="s">
        <v>225</v>
      </c>
      <c r="J13" s="169" t="s">
        <v>226</v>
      </c>
      <c r="K13" s="170" t="s">
        <v>227</v>
      </c>
      <c r="L13" s="171"/>
      <c r="M13" s="153"/>
      <c r="N13" s="153"/>
      <c r="O13" s="153"/>
      <c r="P13" s="153"/>
      <c r="Q13" s="153"/>
    </row>
    <row r="14" spans="1:17" ht="39.950000000000003" customHeight="1">
      <c r="A14" s="172">
        <v>1</v>
      </c>
      <c r="B14" s="173">
        <f>男子入力!B12</f>
        <v>0</v>
      </c>
      <c r="C14" s="174">
        <f>男子入力!C12</f>
        <v>0</v>
      </c>
      <c r="D14" s="175">
        <f>男子入力!D12</f>
        <v>0</v>
      </c>
      <c r="E14" s="174">
        <f>男子入力!G12</f>
        <v>0</v>
      </c>
      <c r="F14" s="173">
        <f>男子入力!J12</f>
        <v>0</v>
      </c>
      <c r="G14" s="176">
        <f>男子入力!M12</f>
        <v>0</v>
      </c>
      <c r="H14" s="173">
        <f>男子入力!P12</f>
        <v>0</v>
      </c>
      <c r="I14" s="177">
        <f>男子入力!Q12</f>
        <v>0</v>
      </c>
      <c r="J14" s="178">
        <f>男子入力!R12</f>
        <v>0</v>
      </c>
      <c r="K14" s="177">
        <f>男子入力!S12</f>
        <v>0</v>
      </c>
      <c r="L14" s="171"/>
      <c r="M14" s="153"/>
      <c r="N14" s="153"/>
      <c r="O14" s="153"/>
      <c r="P14" s="153"/>
      <c r="Q14" s="153"/>
    </row>
    <row r="15" spans="1:17" ht="39.950000000000003" customHeight="1">
      <c r="A15" s="179">
        <v>2</v>
      </c>
      <c r="B15" s="180">
        <f>男子入力!B13</f>
        <v>0</v>
      </c>
      <c r="C15" s="181">
        <f>男子入力!C13</f>
        <v>0</v>
      </c>
      <c r="D15" s="182">
        <f>男子入力!D13</f>
        <v>0</v>
      </c>
      <c r="E15" s="181">
        <f>男子入力!G13</f>
        <v>0</v>
      </c>
      <c r="F15" s="180">
        <f>男子入力!J13</f>
        <v>0</v>
      </c>
      <c r="G15" s="183">
        <f>男子入力!M13</f>
        <v>0</v>
      </c>
      <c r="H15" s="184">
        <f>男子入力!P13</f>
        <v>0</v>
      </c>
      <c r="I15" s="185">
        <f>男子入力!Q13</f>
        <v>0</v>
      </c>
      <c r="J15" s="186">
        <f>男子入力!R13</f>
        <v>0</v>
      </c>
      <c r="K15" s="185">
        <f>男子入力!S13</f>
        <v>0</v>
      </c>
      <c r="L15" s="171"/>
      <c r="M15" s="153"/>
      <c r="N15" s="153"/>
      <c r="O15" s="153"/>
      <c r="P15" s="153"/>
      <c r="Q15" s="153"/>
    </row>
    <row r="16" spans="1:17" ht="39.950000000000003" customHeight="1">
      <c r="A16" s="179">
        <v>3</v>
      </c>
      <c r="B16" s="180">
        <f>男子入力!B14</f>
        <v>0</v>
      </c>
      <c r="C16" s="181">
        <f>男子入力!C14</f>
        <v>0</v>
      </c>
      <c r="D16" s="182">
        <f>男子入力!D14</f>
        <v>0</v>
      </c>
      <c r="E16" s="181">
        <f>男子入力!G14</f>
        <v>0</v>
      </c>
      <c r="F16" s="180">
        <f>男子入力!J14</f>
        <v>0</v>
      </c>
      <c r="G16" s="183">
        <f>男子入力!M14</f>
        <v>0</v>
      </c>
      <c r="H16" s="184">
        <f>男子入力!P14</f>
        <v>0</v>
      </c>
      <c r="I16" s="185">
        <f>男子入力!Q14</f>
        <v>0</v>
      </c>
      <c r="J16" s="186">
        <f>男子入力!R14</f>
        <v>0</v>
      </c>
      <c r="K16" s="185">
        <f>男子入力!S14</f>
        <v>0</v>
      </c>
      <c r="L16" s="171"/>
      <c r="M16" s="153"/>
      <c r="N16" s="153"/>
      <c r="O16" s="153"/>
      <c r="P16" s="153"/>
      <c r="Q16" s="153"/>
    </row>
    <row r="17" spans="1:17" ht="39.950000000000003" customHeight="1">
      <c r="A17" s="179">
        <v>4</v>
      </c>
      <c r="B17" s="180">
        <f>男子入力!B15</f>
        <v>0</v>
      </c>
      <c r="C17" s="181">
        <f>男子入力!C15</f>
        <v>0</v>
      </c>
      <c r="D17" s="182">
        <f>男子入力!D15</f>
        <v>0</v>
      </c>
      <c r="E17" s="181">
        <f>男子入力!G15</f>
        <v>0</v>
      </c>
      <c r="F17" s="180">
        <f>男子入力!J15</f>
        <v>0</v>
      </c>
      <c r="G17" s="183">
        <f>男子入力!M15</f>
        <v>0</v>
      </c>
      <c r="H17" s="184">
        <f>男子入力!P15</f>
        <v>0</v>
      </c>
      <c r="I17" s="185">
        <f>男子入力!Q15</f>
        <v>0</v>
      </c>
      <c r="J17" s="186">
        <f>男子入力!R15</f>
        <v>0</v>
      </c>
      <c r="K17" s="185">
        <f>男子入力!S15</f>
        <v>0</v>
      </c>
      <c r="L17" s="171"/>
      <c r="M17" s="153"/>
      <c r="N17" s="153"/>
      <c r="O17" s="153"/>
      <c r="P17" s="153"/>
      <c r="Q17" s="153"/>
    </row>
    <row r="18" spans="1:17" ht="39.950000000000003" customHeight="1">
      <c r="A18" s="179">
        <v>5</v>
      </c>
      <c r="B18" s="180">
        <f>男子入力!B16</f>
        <v>0</v>
      </c>
      <c r="C18" s="181">
        <f>男子入力!C16</f>
        <v>0</v>
      </c>
      <c r="D18" s="182">
        <f>男子入力!D16</f>
        <v>0</v>
      </c>
      <c r="E18" s="181">
        <f>男子入力!G16</f>
        <v>0</v>
      </c>
      <c r="F18" s="180">
        <f>男子入力!J16</f>
        <v>0</v>
      </c>
      <c r="G18" s="183">
        <f>男子入力!M16</f>
        <v>0</v>
      </c>
      <c r="H18" s="184">
        <f>男子入力!P16</f>
        <v>0</v>
      </c>
      <c r="I18" s="185">
        <f>男子入力!Q16</f>
        <v>0</v>
      </c>
      <c r="J18" s="186">
        <f>男子入力!R16</f>
        <v>0</v>
      </c>
      <c r="K18" s="185">
        <f>男子入力!S16</f>
        <v>0</v>
      </c>
      <c r="L18" s="171"/>
      <c r="M18" s="153"/>
      <c r="N18" s="153"/>
      <c r="O18" s="153"/>
      <c r="P18" s="153"/>
      <c r="Q18" s="153"/>
    </row>
    <row r="19" spans="1:17" ht="39.950000000000003" customHeight="1">
      <c r="A19" s="179">
        <v>6</v>
      </c>
      <c r="B19" s="180">
        <f>男子入力!B17</f>
        <v>0</v>
      </c>
      <c r="C19" s="181">
        <f>男子入力!C17</f>
        <v>0</v>
      </c>
      <c r="D19" s="182">
        <f>男子入力!D17</f>
        <v>0</v>
      </c>
      <c r="E19" s="181">
        <f>男子入力!G17</f>
        <v>0</v>
      </c>
      <c r="F19" s="180">
        <f>男子入力!J17</f>
        <v>0</v>
      </c>
      <c r="G19" s="183">
        <f>男子入力!M17</f>
        <v>0</v>
      </c>
      <c r="H19" s="184">
        <f>男子入力!P17</f>
        <v>0</v>
      </c>
      <c r="I19" s="185">
        <f>男子入力!Q17</f>
        <v>0</v>
      </c>
      <c r="J19" s="186">
        <f>男子入力!R17</f>
        <v>0</v>
      </c>
      <c r="K19" s="185">
        <f>男子入力!S17</f>
        <v>0</v>
      </c>
      <c r="L19" s="171"/>
      <c r="M19" s="153"/>
      <c r="N19" s="153"/>
      <c r="O19" s="153"/>
      <c r="P19" s="153"/>
      <c r="Q19" s="153"/>
    </row>
    <row r="20" spans="1:17" ht="39.950000000000003" customHeight="1">
      <c r="A20" s="179">
        <v>7</v>
      </c>
      <c r="B20" s="180">
        <f>男子入力!B18</f>
        <v>0</v>
      </c>
      <c r="C20" s="181">
        <f>男子入力!C18</f>
        <v>0</v>
      </c>
      <c r="D20" s="182">
        <f>男子入力!D18</f>
        <v>0</v>
      </c>
      <c r="E20" s="181">
        <f>男子入力!G18</f>
        <v>0</v>
      </c>
      <c r="F20" s="180">
        <f>男子入力!J18</f>
        <v>0</v>
      </c>
      <c r="G20" s="183">
        <f>男子入力!M18</f>
        <v>0</v>
      </c>
      <c r="H20" s="184">
        <f>男子入力!P18</f>
        <v>0</v>
      </c>
      <c r="I20" s="185">
        <f>男子入力!Q18</f>
        <v>0</v>
      </c>
      <c r="J20" s="186">
        <f>男子入力!R18</f>
        <v>0</v>
      </c>
      <c r="K20" s="185">
        <f>男子入力!S18</f>
        <v>0</v>
      </c>
      <c r="L20" s="171"/>
      <c r="M20" s="153"/>
      <c r="N20" s="153"/>
      <c r="O20" s="153"/>
      <c r="P20" s="153"/>
      <c r="Q20" s="153"/>
    </row>
    <row r="21" spans="1:17" ht="39.950000000000003" customHeight="1">
      <c r="A21" s="179">
        <v>8</v>
      </c>
      <c r="B21" s="180">
        <f>男子入力!B19</f>
        <v>0</v>
      </c>
      <c r="C21" s="181">
        <f>男子入力!C19</f>
        <v>0</v>
      </c>
      <c r="D21" s="182">
        <f>男子入力!D19</f>
        <v>0</v>
      </c>
      <c r="E21" s="181">
        <f>男子入力!G19</f>
        <v>0</v>
      </c>
      <c r="F21" s="180">
        <f>男子入力!J19</f>
        <v>0</v>
      </c>
      <c r="G21" s="183">
        <f>男子入力!M19</f>
        <v>0</v>
      </c>
      <c r="H21" s="184">
        <f>男子入力!P19</f>
        <v>0</v>
      </c>
      <c r="I21" s="185">
        <f>男子入力!Q19</f>
        <v>0</v>
      </c>
      <c r="J21" s="186">
        <f>男子入力!R19</f>
        <v>0</v>
      </c>
      <c r="K21" s="185">
        <f>男子入力!S19</f>
        <v>0</v>
      </c>
      <c r="L21" s="171"/>
      <c r="M21" s="153"/>
      <c r="N21" s="153"/>
      <c r="O21" s="153"/>
      <c r="P21" s="153"/>
      <c r="Q21" s="153"/>
    </row>
    <row r="22" spans="1:17" ht="39.950000000000003" customHeight="1">
      <c r="A22" s="179">
        <v>9</v>
      </c>
      <c r="B22" s="180">
        <f>男子入力!B20</f>
        <v>0</v>
      </c>
      <c r="C22" s="181">
        <f>男子入力!C20</f>
        <v>0</v>
      </c>
      <c r="D22" s="182">
        <f>男子入力!D20</f>
        <v>0</v>
      </c>
      <c r="E22" s="181">
        <f>男子入力!G20</f>
        <v>0</v>
      </c>
      <c r="F22" s="180">
        <f>男子入力!J20</f>
        <v>0</v>
      </c>
      <c r="G22" s="183">
        <f>男子入力!M20</f>
        <v>0</v>
      </c>
      <c r="H22" s="184">
        <f>男子入力!P20</f>
        <v>0</v>
      </c>
      <c r="I22" s="185">
        <f>男子入力!Q20</f>
        <v>0</v>
      </c>
      <c r="J22" s="186">
        <f>男子入力!R20</f>
        <v>0</v>
      </c>
      <c r="K22" s="185">
        <f>男子入力!S20</f>
        <v>0</v>
      </c>
      <c r="L22" s="171"/>
      <c r="M22" s="153"/>
      <c r="N22" s="153"/>
      <c r="O22" s="153"/>
      <c r="P22" s="153"/>
      <c r="Q22" s="153"/>
    </row>
    <row r="23" spans="1:17" ht="39.950000000000003" customHeight="1">
      <c r="A23" s="179">
        <v>10</v>
      </c>
      <c r="B23" s="180">
        <f>男子入力!B21</f>
        <v>0</v>
      </c>
      <c r="C23" s="181">
        <f>男子入力!C21</f>
        <v>0</v>
      </c>
      <c r="D23" s="182">
        <f>男子入力!D21</f>
        <v>0</v>
      </c>
      <c r="E23" s="181">
        <f>男子入力!G21</f>
        <v>0</v>
      </c>
      <c r="F23" s="180">
        <f>男子入力!J21</f>
        <v>0</v>
      </c>
      <c r="G23" s="183">
        <f>男子入力!M21</f>
        <v>0</v>
      </c>
      <c r="H23" s="184">
        <f>男子入力!P21</f>
        <v>0</v>
      </c>
      <c r="I23" s="185">
        <f>男子入力!Q21</f>
        <v>0</v>
      </c>
      <c r="J23" s="186">
        <f>男子入力!R21</f>
        <v>0</v>
      </c>
      <c r="K23" s="185">
        <f>男子入力!S21</f>
        <v>0</v>
      </c>
      <c r="L23" s="171"/>
      <c r="M23" s="153"/>
      <c r="N23" s="153"/>
      <c r="O23" s="153"/>
      <c r="P23" s="153"/>
      <c r="Q23" s="153"/>
    </row>
    <row r="24" spans="1:17" ht="39.950000000000003" customHeight="1">
      <c r="A24" s="179">
        <v>11</v>
      </c>
      <c r="B24" s="180">
        <f>男子入力!B22</f>
        <v>0</v>
      </c>
      <c r="C24" s="181">
        <f>男子入力!C22</f>
        <v>0</v>
      </c>
      <c r="D24" s="182">
        <f>男子入力!D22</f>
        <v>0</v>
      </c>
      <c r="E24" s="181">
        <f>男子入力!G22</f>
        <v>0</v>
      </c>
      <c r="F24" s="180">
        <f>男子入力!J22</f>
        <v>0</v>
      </c>
      <c r="G24" s="183">
        <f>男子入力!M22</f>
        <v>0</v>
      </c>
      <c r="H24" s="184">
        <f>男子入力!P22</f>
        <v>0</v>
      </c>
      <c r="I24" s="185">
        <f>男子入力!Q22</f>
        <v>0</v>
      </c>
      <c r="J24" s="186">
        <f>男子入力!R22</f>
        <v>0</v>
      </c>
      <c r="K24" s="185">
        <f>男子入力!S22</f>
        <v>0</v>
      </c>
      <c r="L24" s="171"/>
      <c r="M24" s="153"/>
      <c r="N24" s="153"/>
      <c r="O24" s="153"/>
      <c r="P24" s="153"/>
      <c r="Q24" s="153"/>
    </row>
    <row r="25" spans="1:17" ht="39.950000000000003" customHeight="1">
      <c r="A25" s="179">
        <v>12</v>
      </c>
      <c r="B25" s="180">
        <f>男子入力!B23</f>
        <v>0</v>
      </c>
      <c r="C25" s="181">
        <f>男子入力!C23</f>
        <v>0</v>
      </c>
      <c r="D25" s="182">
        <f>男子入力!D23</f>
        <v>0</v>
      </c>
      <c r="E25" s="181">
        <f>男子入力!G23</f>
        <v>0</v>
      </c>
      <c r="F25" s="180">
        <f>男子入力!J23</f>
        <v>0</v>
      </c>
      <c r="G25" s="183">
        <f>男子入力!M23</f>
        <v>0</v>
      </c>
      <c r="H25" s="184">
        <f>男子入力!P23</f>
        <v>0</v>
      </c>
      <c r="I25" s="185">
        <f>男子入力!Q23</f>
        <v>0</v>
      </c>
      <c r="J25" s="186">
        <f>男子入力!R23</f>
        <v>0</v>
      </c>
      <c r="K25" s="185">
        <f>男子入力!S23</f>
        <v>0</v>
      </c>
      <c r="L25" s="187"/>
      <c r="M25" s="153"/>
      <c r="N25" s="153"/>
      <c r="O25" s="153"/>
      <c r="P25" s="153"/>
      <c r="Q25" s="153"/>
    </row>
    <row r="26" spans="1:17" ht="39.950000000000003" customHeight="1">
      <c r="A26" s="179">
        <v>13</v>
      </c>
      <c r="B26" s="180">
        <f>男子入力!B24</f>
        <v>0</v>
      </c>
      <c r="C26" s="181">
        <f>男子入力!C24</f>
        <v>0</v>
      </c>
      <c r="D26" s="182">
        <f>男子入力!D24</f>
        <v>0</v>
      </c>
      <c r="E26" s="181">
        <f>男子入力!G24</f>
        <v>0</v>
      </c>
      <c r="F26" s="180">
        <f>男子入力!J24</f>
        <v>0</v>
      </c>
      <c r="G26" s="183">
        <f>男子入力!M24</f>
        <v>0</v>
      </c>
      <c r="H26" s="184">
        <f>男子入力!P24</f>
        <v>0</v>
      </c>
      <c r="I26" s="185">
        <f>男子入力!Q24</f>
        <v>0</v>
      </c>
      <c r="J26" s="186">
        <f>男子入力!R24</f>
        <v>0</v>
      </c>
      <c r="K26" s="185">
        <f>男子入力!S24</f>
        <v>0</v>
      </c>
      <c r="L26" s="171"/>
      <c r="M26" s="153"/>
      <c r="N26" s="153"/>
      <c r="O26" s="153"/>
      <c r="P26" s="153"/>
      <c r="Q26" s="153"/>
    </row>
    <row r="27" spans="1:17" ht="39.950000000000003" customHeight="1">
      <c r="A27" s="179">
        <v>14</v>
      </c>
      <c r="B27" s="180">
        <f>男子入力!B25</f>
        <v>0</v>
      </c>
      <c r="C27" s="181">
        <f>男子入力!C25</f>
        <v>0</v>
      </c>
      <c r="D27" s="182">
        <f>男子入力!D25</f>
        <v>0</v>
      </c>
      <c r="E27" s="181">
        <f>男子入力!G25</f>
        <v>0</v>
      </c>
      <c r="F27" s="180">
        <f>男子入力!J25</f>
        <v>0</v>
      </c>
      <c r="G27" s="183">
        <f>男子入力!M25</f>
        <v>0</v>
      </c>
      <c r="H27" s="184">
        <f>男子入力!P25</f>
        <v>0</v>
      </c>
      <c r="I27" s="185">
        <f>男子入力!Q25</f>
        <v>0</v>
      </c>
      <c r="J27" s="186">
        <f>男子入力!R25</f>
        <v>0</v>
      </c>
      <c r="K27" s="185">
        <f>男子入力!S25</f>
        <v>0</v>
      </c>
      <c r="L27" s="171"/>
      <c r="M27" s="153"/>
      <c r="N27" s="153"/>
      <c r="O27" s="153"/>
      <c r="P27" s="153"/>
      <c r="Q27" s="153"/>
    </row>
    <row r="28" spans="1:17" ht="39.950000000000003" customHeight="1">
      <c r="A28" s="179">
        <v>15</v>
      </c>
      <c r="B28" s="180">
        <f>男子入力!B26</f>
        <v>0</v>
      </c>
      <c r="C28" s="181">
        <f>男子入力!C26</f>
        <v>0</v>
      </c>
      <c r="D28" s="182">
        <f>男子入力!D26</f>
        <v>0</v>
      </c>
      <c r="E28" s="181">
        <f>男子入力!G26</f>
        <v>0</v>
      </c>
      <c r="F28" s="180">
        <f>男子入力!J26</f>
        <v>0</v>
      </c>
      <c r="G28" s="183">
        <f>男子入力!M26</f>
        <v>0</v>
      </c>
      <c r="H28" s="184">
        <f>男子入力!P26</f>
        <v>0</v>
      </c>
      <c r="I28" s="185">
        <f>男子入力!Q26</f>
        <v>0</v>
      </c>
      <c r="J28" s="186">
        <f>男子入力!R26</f>
        <v>0</v>
      </c>
      <c r="K28" s="185">
        <f>男子入力!S26</f>
        <v>0</v>
      </c>
      <c r="L28" s="171"/>
      <c r="M28" s="153"/>
      <c r="N28" s="153"/>
      <c r="O28" s="153"/>
      <c r="P28" s="153"/>
      <c r="Q28" s="153"/>
    </row>
    <row r="29" spans="1:17" ht="39.950000000000003" customHeight="1">
      <c r="A29" s="179">
        <v>16</v>
      </c>
      <c r="B29" s="180">
        <f>男子入力!B27</f>
        <v>0</v>
      </c>
      <c r="C29" s="181">
        <f>男子入力!C27</f>
        <v>0</v>
      </c>
      <c r="D29" s="182">
        <f>男子入力!D27</f>
        <v>0</v>
      </c>
      <c r="E29" s="181">
        <f>男子入力!G27</f>
        <v>0</v>
      </c>
      <c r="F29" s="180">
        <f>男子入力!J27</f>
        <v>0</v>
      </c>
      <c r="G29" s="183">
        <f>男子入力!M27</f>
        <v>0</v>
      </c>
      <c r="H29" s="184">
        <f>男子入力!P27</f>
        <v>0</v>
      </c>
      <c r="I29" s="185">
        <f>男子入力!Q27</f>
        <v>0</v>
      </c>
      <c r="J29" s="186">
        <f>男子入力!R27</f>
        <v>0</v>
      </c>
      <c r="K29" s="185">
        <f>男子入力!S27</f>
        <v>0</v>
      </c>
      <c r="L29" s="171"/>
      <c r="M29" s="153"/>
      <c r="N29" s="153"/>
      <c r="O29" s="153"/>
      <c r="P29" s="153"/>
      <c r="Q29" s="153"/>
    </row>
    <row r="30" spans="1:17" ht="39.950000000000003" customHeight="1">
      <c r="A30" s="179">
        <v>17</v>
      </c>
      <c r="B30" s="180">
        <f>男子入力!B28</f>
        <v>0</v>
      </c>
      <c r="C30" s="181">
        <f>男子入力!C28</f>
        <v>0</v>
      </c>
      <c r="D30" s="182">
        <f>男子入力!D28</f>
        <v>0</v>
      </c>
      <c r="E30" s="181">
        <f>男子入力!G28</f>
        <v>0</v>
      </c>
      <c r="F30" s="180">
        <f>男子入力!J28</f>
        <v>0</v>
      </c>
      <c r="G30" s="183">
        <f>男子入力!M28</f>
        <v>0</v>
      </c>
      <c r="H30" s="184">
        <f>男子入力!P28</f>
        <v>0</v>
      </c>
      <c r="I30" s="185">
        <f>男子入力!Q28</f>
        <v>0</v>
      </c>
      <c r="J30" s="186">
        <f>男子入力!R28</f>
        <v>0</v>
      </c>
      <c r="K30" s="185">
        <f>男子入力!S28</f>
        <v>0</v>
      </c>
      <c r="L30" s="171"/>
      <c r="M30" s="153"/>
      <c r="N30" s="153"/>
      <c r="O30" s="153"/>
      <c r="P30" s="153"/>
      <c r="Q30" s="153"/>
    </row>
    <row r="31" spans="1:17" ht="39.950000000000003" customHeight="1">
      <c r="A31" s="179">
        <v>18</v>
      </c>
      <c r="B31" s="180">
        <f>男子入力!B29</f>
        <v>0</v>
      </c>
      <c r="C31" s="181">
        <f>男子入力!C29</f>
        <v>0</v>
      </c>
      <c r="D31" s="182">
        <f>男子入力!D29</f>
        <v>0</v>
      </c>
      <c r="E31" s="181">
        <f>男子入力!G29</f>
        <v>0</v>
      </c>
      <c r="F31" s="180">
        <f>男子入力!J29</f>
        <v>0</v>
      </c>
      <c r="G31" s="183">
        <f>男子入力!M29</f>
        <v>0</v>
      </c>
      <c r="H31" s="184">
        <f>男子入力!P29</f>
        <v>0</v>
      </c>
      <c r="I31" s="185">
        <f>男子入力!Q29</f>
        <v>0</v>
      </c>
      <c r="J31" s="186">
        <f>男子入力!R29</f>
        <v>0</v>
      </c>
      <c r="K31" s="185">
        <f>男子入力!S29</f>
        <v>0</v>
      </c>
      <c r="L31" s="171"/>
      <c r="M31" s="153"/>
      <c r="N31" s="153"/>
      <c r="O31" s="153"/>
      <c r="P31" s="153"/>
      <c r="Q31" s="153"/>
    </row>
    <row r="32" spans="1:17" ht="39.950000000000003" customHeight="1">
      <c r="A32" s="179">
        <v>19</v>
      </c>
      <c r="B32" s="180">
        <f>男子入力!B30</f>
        <v>0</v>
      </c>
      <c r="C32" s="181">
        <f>男子入力!C30</f>
        <v>0</v>
      </c>
      <c r="D32" s="182">
        <f>男子入力!D30</f>
        <v>0</v>
      </c>
      <c r="E32" s="181">
        <f>男子入力!G30</f>
        <v>0</v>
      </c>
      <c r="F32" s="180">
        <f>男子入力!J30</f>
        <v>0</v>
      </c>
      <c r="G32" s="183">
        <f>男子入力!M30</f>
        <v>0</v>
      </c>
      <c r="H32" s="184">
        <f>男子入力!P30</f>
        <v>0</v>
      </c>
      <c r="I32" s="185">
        <f>男子入力!Q30</f>
        <v>0</v>
      </c>
      <c r="J32" s="186">
        <f>男子入力!R30</f>
        <v>0</v>
      </c>
      <c r="K32" s="185">
        <f>男子入力!S30</f>
        <v>0</v>
      </c>
      <c r="L32" s="171"/>
      <c r="M32" s="153"/>
      <c r="N32" s="153"/>
      <c r="O32" s="153"/>
      <c r="P32" s="153"/>
      <c r="Q32" s="153"/>
    </row>
    <row r="33" spans="1:17" ht="39.950000000000003" customHeight="1">
      <c r="A33" s="179">
        <v>20</v>
      </c>
      <c r="B33" s="180">
        <f>男子入力!B31</f>
        <v>0</v>
      </c>
      <c r="C33" s="181">
        <f>男子入力!C31</f>
        <v>0</v>
      </c>
      <c r="D33" s="182">
        <f>男子入力!D31</f>
        <v>0</v>
      </c>
      <c r="E33" s="181">
        <f>男子入力!G31</f>
        <v>0</v>
      </c>
      <c r="F33" s="180">
        <f>男子入力!J31</f>
        <v>0</v>
      </c>
      <c r="G33" s="183">
        <f>男子入力!M31</f>
        <v>0</v>
      </c>
      <c r="H33" s="184">
        <f>男子入力!P31</f>
        <v>0</v>
      </c>
      <c r="I33" s="185">
        <f>男子入力!Q31</f>
        <v>0</v>
      </c>
      <c r="J33" s="186">
        <f>男子入力!R31</f>
        <v>0</v>
      </c>
      <c r="K33" s="185">
        <f>男子入力!S31</f>
        <v>0</v>
      </c>
      <c r="L33" s="171"/>
      <c r="M33" s="153"/>
      <c r="N33" s="153"/>
      <c r="O33" s="153"/>
      <c r="P33" s="153"/>
      <c r="Q33" s="153"/>
    </row>
    <row r="34" spans="1:17" ht="39.950000000000003" customHeight="1">
      <c r="A34" s="179">
        <v>21</v>
      </c>
      <c r="B34" s="180">
        <f>男子入力!B32</f>
        <v>0</v>
      </c>
      <c r="C34" s="181">
        <f>男子入力!C32</f>
        <v>0</v>
      </c>
      <c r="D34" s="182">
        <f>男子入力!D32</f>
        <v>0</v>
      </c>
      <c r="E34" s="181">
        <f>男子入力!G32</f>
        <v>0</v>
      </c>
      <c r="F34" s="180">
        <f>男子入力!J32</f>
        <v>0</v>
      </c>
      <c r="G34" s="183">
        <f>男子入力!M32</f>
        <v>0</v>
      </c>
      <c r="H34" s="184">
        <f>男子入力!P32</f>
        <v>0</v>
      </c>
      <c r="I34" s="185">
        <f>男子入力!Q32</f>
        <v>0</v>
      </c>
      <c r="J34" s="186">
        <f>男子入力!R32</f>
        <v>0</v>
      </c>
      <c r="K34" s="185">
        <f>男子入力!S32</f>
        <v>0</v>
      </c>
      <c r="L34" s="171"/>
      <c r="M34" s="153"/>
      <c r="N34" s="153"/>
      <c r="O34" s="153"/>
      <c r="P34" s="153"/>
      <c r="Q34" s="153"/>
    </row>
    <row r="35" spans="1:17" ht="39.950000000000003" customHeight="1">
      <c r="A35" s="179">
        <v>22</v>
      </c>
      <c r="B35" s="180">
        <f>男子入力!B33</f>
        <v>0</v>
      </c>
      <c r="C35" s="181">
        <f>男子入力!C33</f>
        <v>0</v>
      </c>
      <c r="D35" s="182">
        <f>男子入力!D33</f>
        <v>0</v>
      </c>
      <c r="E35" s="181">
        <f>男子入力!G33</f>
        <v>0</v>
      </c>
      <c r="F35" s="180">
        <f>男子入力!J33</f>
        <v>0</v>
      </c>
      <c r="G35" s="183">
        <f>男子入力!M33</f>
        <v>0</v>
      </c>
      <c r="H35" s="184">
        <f>男子入力!P33</f>
        <v>0</v>
      </c>
      <c r="I35" s="185">
        <f>男子入力!Q33</f>
        <v>0</v>
      </c>
      <c r="J35" s="186">
        <f>男子入力!R33</f>
        <v>0</v>
      </c>
      <c r="K35" s="185">
        <f>男子入力!S33</f>
        <v>0</v>
      </c>
      <c r="L35" s="171"/>
      <c r="M35" s="153"/>
      <c r="N35" s="153"/>
      <c r="O35" s="153"/>
      <c r="P35" s="153"/>
      <c r="Q35" s="153"/>
    </row>
    <row r="36" spans="1:17" ht="39.950000000000003" customHeight="1">
      <c r="A36" s="179">
        <v>23</v>
      </c>
      <c r="B36" s="180">
        <f>男子入力!B34</f>
        <v>0</v>
      </c>
      <c r="C36" s="181">
        <f>男子入力!C34</f>
        <v>0</v>
      </c>
      <c r="D36" s="182">
        <f>男子入力!D34</f>
        <v>0</v>
      </c>
      <c r="E36" s="181">
        <f>男子入力!G34</f>
        <v>0</v>
      </c>
      <c r="F36" s="180">
        <f>男子入力!J34</f>
        <v>0</v>
      </c>
      <c r="G36" s="183">
        <f>男子入力!M34</f>
        <v>0</v>
      </c>
      <c r="H36" s="184">
        <f>男子入力!P34</f>
        <v>0</v>
      </c>
      <c r="I36" s="185">
        <f>男子入力!Q34</f>
        <v>0</v>
      </c>
      <c r="J36" s="186">
        <f>男子入力!R34</f>
        <v>0</v>
      </c>
      <c r="K36" s="185">
        <f>男子入力!S34</f>
        <v>0</v>
      </c>
      <c r="L36" s="171"/>
      <c r="M36" s="153"/>
      <c r="N36" s="153"/>
      <c r="O36" s="153"/>
      <c r="P36" s="153"/>
      <c r="Q36" s="153"/>
    </row>
    <row r="37" spans="1:17" ht="39.950000000000003" customHeight="1">
      <c r="A37" s="179">
        <v>24</v>
      </c>
      <c r="B37" s="180">
        <f>男子入力!B35</f>
        <v>0</v>
      </c>
      <c r="C37" s="181">
        <f>男子入力!C35</f>
        <v>0</v>
      </c>
      <c r="D37" s="182">
        <f>男子入力!D35</f>
        <v>0</v>
      </c>
      <c r="E37" s="181">
        <f>男子入力!G35</f>
        <v>0</v>
      </c>
      <c r="F37" s="180">
        <f>男子入力!J35</f>
        <v>0</v>
      </c>
      <c r="G37" s="183">
        <f>男子入力!M35</f>
        <v>0</v>
      </c>
      <c r="H37" s="184">
        <f>男子入力!P35</f>
        <v>0</v>
      </c>
      <c r="I37" s="185">
        <f>男子入力!Q35</f>
        <v>0</v>
      </c>
      <c r="J37" s="186">
        <f>男子入力!R35</f>
        <v>0</v>
      </c>
      <c r="K37" s="185">
        <f>男子入力!S35</f>
        <v>0</v>
      </c>
      <c r="L37" s="171"/>
      <c r="M37" s="153"/>
      <c r="N37" s="153"/>
      <c r="O37" s="153"/>
      <c r="P37" s="153"/>
      <c r="Q37" s="153"/>
    </row>
    <row r="38" spans="1:17" ht="39.950000000000003" customHeight="1">
      <c r="A38" s="179">
        <v>25</v>
      </c>
      <c r="B38" s="180">
        <f>男子入力!B36</f>
        <v>0</v>
      </c>
      <c r="C38" s="181">
        <f>男子入力!C36</f>
        <v>0</v>
      </c>
      <c r="D38" s="182">
        <f>男子入力!D36</f>
        <v>0</v>
      </c>
      <c r="E38" s="181">
        <f>男子入力!G36</f>
        <v>0</v>
      </c>
      <c r="F38" s="180">
        <f>男子入力!J36</f>
        <v>0</v>
      </c>
      <c r="G38" s="183">
        <f>男子入力!M36</f>
        <v>0</v>
      </c>
      <c r="H38" s="184">
        <f>男子入力!P36</f>
        <v>0</v>
      </c>
      <c r="I38" s="185">
        <f>男子入力!Q36</f>
        <v>0</v>
      </c>
      <c r="J38" s="186">
        <f>男子入力!R36</f>
        <v>0</v>
      </c>
      <c r="K38" s="185">
        <f>男子入力!S36</f>
        <v>0</v>
      </c>
      <c r="L38" s="171"/>
      <c r="M38" s="153"/>
      <c r="N38" s="153"/>
      <c r="O38" s="153"/>
      <c r="P38" s="153"/>
      <c r="Q38" s="153"/>
    </row>
    <row r="39" spans="1:17" ht="39.950000000000003" customHeight="1">
      <c r="A39" s="179">
        <v>26</v>
      </c>
      <c r="B39" s="180">
        <f>男子入力!B37</f>
        <v>0</v>
      </c>
      <c r="C39" s="181">
        <f>男子入力!C37</f>
        <v>0</v>
      </c>
      <c r="D39" s="182">
        <f>男子入力!D37</f>
        <v>0</v>
      </c>
      <c r="E39" s="181">
        <f>男子入力!G37</f>
        <v>0</v>
      </c>
      <c r="F39" s="180">
        <f>男子入力!J37</f>
        <v>0</v>
      </c>
      <c r="G39" s="183">
        <f>男子入力!M37</f>
        <v>0</v>
      </c>
      <c r="H39" s="184">
        <f>男子入力!P37</f>
        <v>0</v>
      </c>
      <c r="I39" s="185">
        <f>男子入力!Q37</f>
        <v>0</v>
      </c>
      <c r="J39" s="186">
        <f>男子入力!R37</f>
        <v>0</v>
      </c>
      <c r="K39" s="185">
        <f>男子入力!S37</f>
        <v>0</v>
      </c>
      <c r="L39" s="171"/>
      <c r="M39" s="153"/>
      <c r="N39" s="153"/>
      <c r="O39" s="153"/>
      <c r="P39" s="153"/>
      <c r="Q39" s="153"/>
    </row>
    <row r="40" spans="1:17" ht="39.950000000000003" customHeight="1">
      <c r="A40" s="179">
        <v>27</v>
      </c>
      <c r="B40" s="180">
        <f>男子入力!B38</f>
        <v>0</v>
      </c>
      <c r="C40" s="181">
        <f>男子入力!C38</f>
        <v>0</v>
      </c>
      <c r="D40" s="182">
        <f>男子入力!D38</f>
        <v>0</v>
      </c>
      <c r="E40" s="181">
        <f>男子入力!G38</f>
        <v>0</v>
      </c>
      <c r="F40" s="180">
        <f>男子入力!J38</f>
        <v>0</v>
      </c>
      <c r="G40" s="183">
        <f>男子入力!M38</f>
        <v>0</v>
      </c>
      <c r="H40" s="184">
        <f>男子入力!P38</f>
        <v>0</v>
      </c>
      <c r="I40" s="185">
        <f>男子入力!Q38</f>
        <v>0</v>
      </c>
      <c r="J40" s="186">
        <f>男子入力!R38</f>
        <v>0</v>
      </c>
      <c r="K40" s="185">
        <f>男子入力!S38</f>
        <v>0</v>
      </c>
      <c r="L40" s="171"/>
      <c r="M40" s="153"/>
      <c r="N40" s="153"/>
      <c r="O40" s="153"/>
      <c r="P40" s="153"/>
      <c r="Q40" s="153"/>
    </row>
    <row r="41" spans="1:17" ht="39.950000000000003" customHeight="1">
      <c r="A41" s="179">
        <v>28</v>
      </c>
      <c r="B41" s="180">
        <f>男子入力!B39</f>
        <v>0</v>
      </c>
      <c r="C41" s="181">
        <f>男子入力!C39</f>
        <v>0</v>
      </c>
      <c r="D41" s="182">
        <f>男子入力!D39</f>
        <v>0</v>
      </c>
      <c r="E41" s="181">
        <f>男子入力!G39</f>
        <v>0</v>
      </c>
      <c r="F41" s="180">
        <f>男子入力!J39</f>
        <v>0</v>
      </c>
      <c r="G41" s="183">
        <f>男子入力!M39</f>
        <v>0</v>
      </c>
      <c r="H41" s="184">
        <f>男子入力!P39</f>
        <v>0</v>
      </c>
      <c r="I41" s="185">
        <f>男子入力!Q39</f>
        <v>0</v>
      </c>
      <c r="J41" s="186">
        <f>男子入力!R39</f>
        <v>0</v>
      </c>
      <c r="K41" s="185">
        <f>男子入力!S39</f>
        <v>0</v>
      </c>
      <c r="L41" s="171"/>
      <c r="M41" s="153"/>
      <c r="N41" s="153"/>
      <c r="O41" s="153"/>
      <c r="P41" s="153"/>
      <c r="Q41" s="153"/>
    </row>
    <row r="42" spans="1:17" ht="39.950000000000003" customHeight="1">
      <c r="A42" s="179">
        <v>29</v>
      </c>
      <c r="B42" s="180">
        <f>男子入力!B40</f>
        <v>0</v>
      </c>
      <c r="C42" s="181">
        <f>男子入力!C40</f>
        <v>0</v>
      </c>
      <c r="D42" s="182">
        <f>男子入力!D40</f>
        <v>0</v>
      </c>
      <c r="E42" s="181">
        <f>男子入力!G40</f>
        <v>0</v>
      </c>
      <c r="F42" s="180">
        <f>男子入力!J40</f>
        <v>0</v>
      </c>
      <c r="G42" s="183">
        <f>男子入力!M40</f>
        <v>0</v>
      </c>
      <c r="H42" s="184">
        <f>男子入力!P40</f>
        <v>0</v>
      </c>
      <c r="I42" s="185">
        <f>男子入力!Q40</f>
        <v>0</v>
      </c>
      <c r="J42" s="186">
        <f>男子入力!R40</f>
        <v>0</v>
      </c>
      <c r="K42" s="185">
        <f>男子入力!S40</f>
        <v>0</v>
      </c>
      <c r="L42" s="171"/>
      <c r="M42" s="153"/>
      <c r="N42" s="153"/>
      <c r="O42" s="153"/>
      <c r="P42" s="153"/>
      <c r="Q42" s="153"/>
    </row>
    <row r="43" spans="1:17" ht="39.950000000000003" customHeight="1">
      <c r="A43" s="188">
        <v>30</v>
      </c>
      <c r="B43" s="189">
        <f>男子入力!B41</f>
        <v>0</v>
      </c>
      <c r="C43" s="190">
        <f>男子入力!C41</f>
        <v>0</v>
      </c>
      <c r="D43" s="191">
        <f>男子入力!D41</f>
        <v>0</v>
      </c>
      <c r="E43" s="190">
        <f>男子入力!G41</f>
        <v>0</v>
      </c>
      <c r="F43" s="189">
        <f>男子入力!J41</f>
        <v>0</v>
      </c>
      <c r="G43" s="192">
        <f>男子入力!M41</f>
        <v>0</v>
      </c>
      <c r="H43" s="193">
        <f>男子入力!P41</f>
        <v>0</v>
      </c>
      <c r="I43" s="194">
        <f>男子入力!Q41</f>
        <v>0</v>
      </c>
      <c r="J43" s="195">
        <f>男子入力!R41</f>
        <v>0</v>
      </c>
      <c r="K43" s="194">
        <f>男子入力!S41</f>
        <v>0</v>
      </c>
      <c r="L43" s="171"/>
      <c r="M43" s="153"/>
      <c r="N43" s="153"/>
      <c r="O43" s="153"/>
      <c r="P43" s="153"/>
      <c r="Q43" s="153"/>
    </row>
    <row r="44" spans="1:17" ht="39.950000000000003" customHeight="1">
      <c r="A44" s="179">
        <v>31</v>
      </c>
      <c r="B44" s="180">
        <f>男子入力!B42</f>
        <v>0</v>
      </c>
      <c r="C44" s="181">
        <f>男子入力!C42</f>
        <v>0</v>
      </c>
      <c r="D44" s="182">
        <f>男子入力!D42</f>
        <v>0</v>
      </c>
      <c r="E44" s="181">
        <f>男子入力!G42</f>
        <v>0</v>
      </c>
      <c r="F44" s="180">
        <f>男子入力!J42</f>
        <v>0</v>
      </c>
      <c r="G44" s="183">
        <f>男子入力!M42</f>
        <v>0</v>
      </c>
      <c r="H44" s="180">
        <f>男子入力!P42</f>
        <v>0</v>
      </c>
      <c r="I44" s="185">
        <f>男子入力!Q42</f>
        <v>0</v>
      </c>
      <c r="J44" s="186">
        <f>男子入力!R42</f>
        <v>0</v>
      </c>
      <c r="K44" s="185">
        <f>男子入力!S42</f>
        <v>0</v>
      </c>
      <c r="L44" s="171"/>
      <c r="M44" s="153"/>
      <c r="N44" s="153"/>
      <c r="O44" s="153"/>
      <c r="P44" s="153"/>
      <c r="Q44" s="153"/>
    </row>
    <row r="45" spans="1:17" ht="39.950000000000003" customHeight="1">
      <c r="A45" s="179">
        <v>32</v>
      </c>
      <c r="B45" s="180">
        <f>男子入力!B43</f>
        <v>0</v>
      </c>
      <c r="C45" s="181">
        <f>男子入力!C43</f>
        <v>0</v>
      </c>
      <c r="D45" s="182">
        <f>男子入力!D43</f>
        <v>0</v>
      </c>
      <c r="E45" s="181">
        <f>男子入力!G43</f>
        <v>0</v>
      </c>
      <c r="F45" s="180">
        <f>男子入力!J43</f>
        <v>0</v>
      </c>
      <c r="G45" s="183">
        <f>男子入力!M43</f>
        <v>0</v>
      </c>
      <c r="H45" s="184">
        <f>男子入力!P43</f>
        <v>0</v>
      </c>
      <c r="I45" s="185">
        <f>男子入力!Q43</f>
        <v>0</v>
      </c>
      <c r="J45" s="186">
        <f>男子入力!R43</f>
        <v>0</v>
      </c>
      <c r="K45" s="185">
        <f>男子入力!S43</f>
        <v>0</v>
      </c>
      <c r="L45" s="171"/>
      <c r="M45" s="153"/>
      <c r="N45" s="153"/>
      <c r="O45" s="153"/>
      <c r="P45" s="153"/>
      <c r="Q45" s="153"/>
    </row>
    <row r="46" spans="1:17" ht="39.950000000000003" customHeight="1">
      <c r="A46" s="179">
        <v>33</v>
      </c>
      <c r="B46" s="180">
        <f>男子入力!B44</f>
        <v>0</v>
      </c>
      <c r="C46" s="181">
        <f>男子入力!C44</f>
        <v>0</v>
      </c>
      <c r="D46" s="182">
        <f>男子入力!D44</f>
        <v>0</v>
      </c>
      <c r="E46" s="181">
        <f>男子入力!G44</f>
        <v>0</v>
      </c>
      <c r="F46" s="180">
        <f>男子入力!J44</f>
        <v>0</v>
      </c>
      <c r="G46" s="183">
        <f>男子入力!M44</f>
        <v>0</v>
      </c>
      <c r="H46" s="184">
        <f>男子入力!P44</f>
        <v>0</v>
      </c>
      <c r="I46" s="185">
        <f>男子入力!Q44</f>
        <v>0</v>
      </c>
      <c r="J46" s="186">
        <f>男子入力!R44</f>
        <v>0</v>
      </c>
      <c r="K46" s="185">
        <f>男子入力!S44</f>
        <v>0</v>
      </c>
      <c r="L46" s="171"/>
      <c r="M46" s="153"/>
      <c r="N46" s="153"/>
      <c r="O46" s="153"/>
      <c r="P46" s="153"/>
      <c r="Q46" s="153"/>
    </row>
    <row r="47" spans="1:17" ht="39.950000000000003" customHeight="1">
      <c r="A47" s="179">
        <v>34</v>
      </c>
      <c r="B47" s="180">
        <f>男子入力!B45</f>
        <v>0</v>
      </c>
      <c r="C47" s="181">
        <f>男子入力!C45</f>
        <v>0</v>
      </c>
      <c r="D47" s="182">
        <f>男子入力!D45</f>
        <v>0</v>
      </c>
      <c r="E47" s="181">
        <f>男子入力!G45</f>
        <v>0</v>
      </c>
      <c r="F47" s="180">
        <f>男子入力!J45</f>
        <v>0</v>
      </c>
      <c r="G47" s="183">
        <f>男子入力!M45</f>
        <v>0</v>
      </c>
      <c r="H47" s="184">
        <f>男子入力!P45</f>
        <v>0</v>
      </c>
      <c r="I47" s="185">
        <f>男子入力!Q45</f>
        <v>0</v>
      </c>
      <c r="J47" s="186">
        <f>男子入力!R45</f>
        <v>0</v>
      </c>
      <c r="K47" s="185">
        <f>男子入力!S45</f>
        <v>0</v>
      </c>
      <c r="L47" s="171"/>
      <c r="M47" s="153"/>
      <c r="N47" s="153"/>
      <c r="O47" s="153"/>
      <c r="P47" s="153"/>
      <c r="Q47" s="153"/>
    </row>
    <row r="48" spans="1:17" ht="39.950000000000003" customHeight="1" thickBot="1">
      <c r="A48" s="196">
        <v>35</v>
      </c>
      <c r="B48" s="197">
        <f>男子入力!B46</f>
        <v>0</v>
      </c>
      <c r="C48" s="198">
        <f>男子入力!C46</f>
        <v>0</v>
      </c>
      <c r="D48" s="199">
        <f>男子入力!D46</f>
        <v>0</v>
      </c>
      <c r="E48" s="198">
        <f>男子入力!G46</f>
        <v>0</v>
      </c>
      <c r="F48" s="197">
        <f>男子入力!J46</f>
        <v>0</v>
      </c>
      <c r="G48" s="200">
        <f>男子入力!M46</f>
        <v>0</v>
      </c>
      <c r="H48" s="201">
        <f>男子入力!P46</f>
        <v>0</v>
      </c>
      <c r="I48" s="202">
        <f>男子入力!Q46</f>
        <v>0</v>
      </c>
      <c r="J48" s="203">
        <f>男子入力!R46</f>
        <v>0</v>
      </c>
      <c r="K48" s="202">
        <f>男子入力!S46</f>
        <v>0</v>
      </c>
      <c r="L48" s="171"/>
      <c r="M48" s="153"/>
      <c r="N48" s="153"/>
      <c r="O48" s="153"/>
      <c r="P48" s="153"/>
      <c r="Q48" s="153"/>
    </row>
    <row r="49" spans="1:17" ht="39.950000000000003" customHeight="1">
      <c r="A49" s="172">
        <v>36</v>
      </c>
      <c r="B49" s="173">
        <f>男子入力!B47</f>
        <v>0</v>
      </c>
      <c r="C49" s="174">
        <f>男子入力!C47</f>
        <v>0</v>
      </c>
      <c r="D49" s="175">
        <f>男子入力!D47</f>
        <v>0</v>
      </c>
      <c r="E49" s="174">
        <f>男子入力!G47</f>
        <v>0</v>
      </c>
      <c r="F49" s="173">
        <f>男子入力!J47</f>
        <v>0</v>
      </c>
      <c r="G49" s="176">
        <f>男子入力!M47</f>
        <v>0</v>
      </c>
      <c r="H49" s="173">
        <f>男子入力!P47</f>
        <v>0</v>
      </c>
      <c r="I49" s="177">
        <f>男子入力!Q47</f>
        <v>0</v>
      </c>
      <c r="J49" s="178">
        <f>男子入力!R47</f>
        <v>0</v>
      </c>
      <c r="K49" s="177">
        <f>男子入力!S47</f>
        <v>0</v>
      </c>
      <c r="L49" s="171"/>
      <c r="M49" s="153"/>
      <c r="N49" s="153"/>
      <c r="O49" s="153"/>
      <c r="P49" s="153"/>
      <c r="Q49" s="153"/>
    </row>
    <row r="50" spans="1:17" ht="39.950000000000003" customHeight="1">
      <c r="A50" s="179">
        <v>37</v>
      </c>
      <c r="B50" s="180">
        <f>男子入力!B48</f>
        <v>0</v>
      </c>
      <c r="C50" s="181">
        <f>男子入力!C48</f>
        <v>0</v>
      </c>
      <c r="D50" s="182">
        <f>男子入力!D48</f>
        <v>0</v>
      </c>
      <c r="E50" s="181">
        <f>男子入力!G48</f>
        <v>0</v>
      </c>
      <c r="F50" s="180">
        <f>男子入力!J48</f>
        <v>0</v>
      </c>
      <c r="G50" s="183">
        <f>男子入力!M48</f>
        <v>0</v>
      </c>
      <c r="H50" s="184">
        <f>男子入力!P48</f>
        <v>0</v>
      </c>
      <c r="I50" s="185">
        <f>男子入力!Q48</f>
        <v>0</v>
      </c>
      <c r="J50" s="186">
        <f>男子入力!R48</f>
        <v>0</v>
      </c>
      <c r="K50" s="185">
        <f>男子入力!S48</f>
        <v>0</v>
      </c>
      <c r="L50" s="171"/>
      <c r="M50" s="153"/>
      <c r="N50" s="153"/>
      <c r="O50" s="153"/>
      <c r="P50" s="153"/>
      <c r="Q50" s="153"/>
    </row>
    <row r="51" spans="1:17" ht="39.950000000000003" customHeight="1">
      <c r="A51" s="179">
        <v>38</v>
      </c>
      <c r="B51" s="180">
        <f>男子入力!B49</f>
        <v>0</v>
      </c>
      <c r="C51" s="181">
        <f>男子入力!C49</f>
        <v>0</v>
      </c>
      <c r="D51" s="182">
        <f>男子入力!D49</f>
        <v>0</v>
      </c>
      <c r="E51" s="181">
        <f>男子入力!G49</f>
        <v>0</v>
      </c>
      <c r="F51" s="180">
        <f>男子入力!J49</f>
        <v>0</v>
      </c>
      <c r="G51" s="183">
        <f>男子入力!M49</f>
        <v>0</v>
      </c>
      <c r="H51" s="184">
        <f>男子入力!P49</f>
        <v>0</v>
      </c>
      <c r="I51" s="185">
        <f>男子入力!Q49</f>
        <v>0</v>
      </c>
      <c r="J51" s="186">
        <f>男子入力!R49</f>
        <v>0</v>
      </c>
      <c r="K51" s="185">
        <f>男子入力!S49</f>
        <v>0</v>
      </c>
      <c r="L51" s="171"/>
      <c r="M51" s="153"/>
      <c r="N51" s="153"/>
      <c r="O51" s="153"/>
      <c r="P51" s="153"/>
      <c r="Q51" s="153"/>
    </row>
    <row r="52" spans="1:17" ht="39.950000000000003" customHeight="1">
      <c r="A52" s="179">
        <v>39</v>
      </c>
      <c r="B52" s="180">
        <f>男子入力!B50</f>
        <v>0</v>
      </c>
      <c r="C52" s="181">
        <f>男子入力!C50</f>
        <v>0</v>
      </c>
      <c r="D52" s="182">
        <f>男子入力!D50</f>
        <v>0</v>
      </c>
      <c r="E52" s="181">
        <f>男子入力!G50</f>
        <v>0</v>
      </c>
      <c r="F52" s="180">
        <f>男子入力!J50</f>
        <v>0</v>
      </c>
      <c r="G52" s="183">
        <f>男子入力!M50</f>
        <v>0</v>
      </c>
      <c r="H52" s="184">
        <f>男子入力!P50</f>
        <v>0</v>
      </c>
      <c r="I52" s="185">
        <f>男子入力!Q50</f>
        <v>0</v>
      </c>
      <c r="J52" s="186">
        <f>男子入力!R50</f>
        <v>0</v>
      </c>
      <c r="K52" s="185">
        <f>男子入力!S50</f>
        <v>0</v>
      </c>
      <c r="L52" s="171"/>
      <c r="M52" s="153"/>
      <c r="N52" s="153"/>
      <c r="O52" s="153"/>
      <c r="P52" s="153"/>
      <c r="Q52" s="153"/>
    </row>
    <row r="53" spans="1:17" ht="39.950000000000003" customHeight="1">
      <c r="A53" s="179">
        <v>40</v>
      </c>
      <c r="B53" s="180">
        <f>男子入力!B51</f>
        <v>0</v>
      </c>
      <c r="C53" s="181">
        <f>男子入力!C51</f>
        <v>0</v>
      </c>
      <c r="D53" s="182">
        <f>男子入力!D51</f>
        <v>0</v>
      </c>
      <c r="E53" s="181">
        <f>男子入力!G51</f>
        <v>0</v>
      </c>
      <c r="F53" s="180">
        <f>男子入力!J51</f>
        <v>0</v>
      </c>
      <c r="G53" s="183">
        <f>男子入力!M51</f>
        <v>0</v>
      </c>
      <c r="H53" s="180">
        <f>男子入力!P51</f>
        <v>0</v>
      </c>
      <c r="I53" s="185">
        <f>男子入力!Q51</f>
        <v>0</v>
      </c>
      <c r="J53" s="186">
        <f>男子入力!R51</f>
        <v>0</v>
      </c>
      <c r="K53" s="185">
        <f>男子入力!S51</f>
        <v>0</v>
      </c>
      <c r="L53" s="171"/>
      <c r="M53" s="153"/>
      <c r="N53" s="153"/>
      <c r="O53" s="153"/>
      <c r="P53" s="153"/>
      <c r="Q53" s="153"/>
    </row>
    <row r="54" spans="1:17" ht="39.950000000000003" customHeight="1">
      <c r="A54" s="204">
        <v>41</v>
      </c>
      <c r="B54" s="184">
        <f>男子入力!B52</f>
        <v>0</v>
      </c>
      <c r="C54" s="205">
        <f>男子入力!C52</f>
        <v>0</v>
      </c>
      <c r="D54" s="206">
        <f>男子入力!D52</f>
        <v>0</v>
      </c>
      <c r="E54" s="205">
        <f>男子入力!G52</f>
        <v>0</v>
      </c>
      <c r="F54" s="184">
        <f>男子入力!J52</f>
        <v>0</v>
      </c>
      <c r="G54" s="207">
        <f>男子入力!M52</f>
        <v>0</v>
      </c>
      <c r="H54" s="184">
        <f>男子入力!P52</f>
        <v>0</v>
      </c>
      <c r="I54" s="208">
        <f>男子入力!Q52</f>
        <v>0</v>
      </c>
      <c r="J54" s="209">
        <f>男子入力!R52</f>
        <v>0</v>
      </c>
      <c r="K54" s="208">
        <f>男子入力!S52</f>
        <v>0</v>
      </c>
      <c r="L54" s="171"/>
      <c r="M54" s="153"/>
      <c r="N54" s="153"/>
      <c r="O54" s="153"/>
      <c r="P54" s="153"/>
      <c r="Q54" s="153"/>
    </row>
    <row r="55" spans="1:17" ht="39.950000000000003" customHeight="1">
      <c r="A55" s="179">
        <v>42</v>
      </c>
      <c r="B55" s="180">
        <f>男子入力!B53</f>
        <v>0</v>
      </c>
      <c r="C55" s="181">
        <f>男子入力!C53</f>
        <v>0</v>
      </c>
      <c r="D55" s="182">
        <f>男子入力!D53</f>
        <v>0</v>
      </c>
      <c r="E55" s="181">
        <f>男子入力!G53</f>
        <v>0</v>
      </c>
      <c r="F55" s="180">
        <f>男子入力!J53</f>
        <v>0</v>
      </c>
      <c r="G55" s="183">
        <f>男子入力!M53</f>
        <v>0</v>
      </c>
      <c r="H55" s="184">
        <f>男子入力!P53</f>
        <v>0</v>
      </c>
      <c r="I55" s="185">
        <f>男子入力!Q53</f>
        <v>0</v>
      </c>
      <c r="J55" s="186">
        <f>男子入力!R53</f>
        <v>0</v>
      </c>
      <c r="K55" s="185">
        <f>男子入力!S53</f>
        <v>0</v>
      </c>
      <c r="L55" s="171"/>
      <c r="M55" s="153"/>
      <c r="N55" s="153"/>
      <c r="O55" s="153"/>
      <c r="P55" s="153"/>
      <c r="Q55" s="153"/>
    </row>
    <row r="56" spans="1:17" ht="39.950000000000003" customHeight="1">
      <c r="A56" s="179">
        <v>43</v>
      </c>
      <c r="B56" s="180">
        <f>男子入力!B54</f>
        <v>0</v>
      </c>
      <c r="C56" s="181">
        <f>男子入力!C54</f>
        <v>0</v>
      </c>
      <c r="D56" s="182">
        <f>男子入力!D54</f>
        <v>0</v>
      </c>
      <c r="E56" s="181">
        <f>男子入力!G54</f>
        <v>0</v>
      </c>
      <c r="F56" s="180">
        <f>男子入力!J54</f>
        <v>0</v>
      </c>
      <c r="G56" s="183">
        <f>男子入力!M54</f>
        <v>0</v>
      </c>
      <c r="H56" s="184">
        <f>男子入力!P54</f>
        <v>0</v>
      </c>
      <c r="I56" s="185">
        <f>男子入力!Q54</f>
        <v>0</v>
      </c>
      <c r="J56" s="186">
        <f>男子入力!R54</f>
        <v>0</v>
      </c>
      <c r="K56" s="185">
        <f>男子入力!S54</f>
        <v>0</v>
      </c>
      <c r="L56" s="171"/>
      <c r="M56" s="153"/>
      <c r="N56" s="153"/>
      <c r="O56" s="153"/>
      <c r="P56" s="153"/>
      <c r="Q56" s="153"/>
    </row>
    <row r="57" spans="1:17" ht="39.950000000000003" customHeight="1">
      <c r="A57" s="179">
        <v>44</v>
      </c>
      <c r="B57" s="180">
        <f>男子入力!B55</f>
        <v>0</v>
      </c>
      <c r="C57" s="181">
        <f>男子入力!C55</f>
        <v>0</v>
      </c>
      <c r="D57" s="182">
        <f>男子入力!D55</f>
        <v>0</v>
      </c>
      <c r="E57" s="181">
        <f>男子入力!G55</f>
        <v>0</v>
      </c>
      <c r="F57" s="180">
        <f>男子入力!J55</f>
        <v>0</v>
      </c>
      <c r="G57" s="183">
        <f>男子入力!M55</f>
        <v>0</v>
      </c>
      <c r="H57" s="184">
        <f>男子入力!P55</f>
        <v>0</v>
      </c>
      <c r="I57" s="185">
        <f>男子入力!Q55</f>
        <v>0</v>
      </c>
      <c r="J57" s="186">
        <f>男子入力!R55</f>
        <v>0</v>
      </c>
      <c r="K57" s="185">
        <f>男子入力!S55</f>
        <v>0</v>
      </c>
      <c r="L57" s="171"/>
      <c r="M57" s="153"/>
      <c r="N57" s="153"/>
      <c r="O57" s="153"/>
      <c r="P57" s="153"/>
      <c r="Q57" s="153"/>
    </row>
    <row r="58" spans="1:17" ht="39.950000000000003" customHeight="1">
      <c r="A58" s="179">
        <v>45</v>
      </c>
      <c r="B58" s="180">
        <f>男子入力!B56</f>
        <v>0</v>
      </c>
      <c r="C58" s="181">
        <f>男子入力!C56</f>
        <v>0</v>
      </c>
      <c r="D58" s="182">
        <f>男子入力!D56</f>
        <v>0</v>
      </c>
      <c r="E58" s="181">
        <f>男子入力!G56</f>
        <v>0</v>
      </c>
      <c r="F58" s="180">
        <f>男子入力!J56</f>
        <v>0</v>
      </c>
      <c r="G58" s="183">
        <f>男子入力!M56</f>
        <v>0</v>
      </c>
      <c r="H58" s="184">
        <f>男子入力!P56</f>
        <v>0</v>
      </c>
      <c r="I58" s="185">
        <f>男子入力!Q56</f>
        <v>0</v>
      </c>
      <c r="J58" s="186">
        <f>男子入力!R56</f>
        <v>0</v>
      </c>
      <c r="K58" s="185">
        <f>男子入力!S56</f>
        <v>0</v>
      </c>
      <c r="L58" s="171"/>
      <c r="M58" s="153"/>
      <c r="N58" s="153"/>
      <c r="O58" s="153"/>
      <c r="P58" s="153"/>
      <c r="Q58" s="153"/>
    </row>
    <row r="59" spans="1:17" ht="39.950000000000003" customHeight="1">
      <c r="A59" s="179">
        <v>46</v>
      </c>
      <c r="B59" s="180">
        <f>男子入力!B57</f>
        <v>0</v>
      </c>
      <c r="C59" s="181">
        <f>男子入力!C57</f>
        <v>0</v>
      </c>
      <c r="D59" s="182">
        <f>男子入力!D57</f>
        <v>0</v>
      </c>
      <c r="E59" s="181">
        <f>男子入力!G57</f>
        <v>0</v>
      </c>
      <c r="F59" s="180">
        <f>男子入力!J57</f>
        <v>0</v>
      </c>
      <c r="G59" s="183">
        <f>男子入力!M57</f>
        <v>0</v>
      </c>
      <c r="H59" s="184">
        <f>男子入力!P57</f>
        <v>0</v>
      </c>
      <c r="I59" s="185">
        <f>男子入力!Q57</f>
        <v>0</v>
      </c>
      <c r="J59" s="186">
        <f>男子入力!R57</f>
        <v>0</v>
      </c>
      <c r="K59" s="185">
        <f>男子入力!S57</f>
        <v>0</v>
      </c>
      <c r="L59" s="171"/>
      <c r="M59" s="153"/>
      <c r="N59" s="153"/>
      <c r="O59" s="153"/>
      <c r="P59" s="153"/>
      <c r="Q59" s="153"/>
    </row>
    <row r="60" spans="1:17" ht="39.950000000000003" customHeight="1">
      <c r="A60" s="179">
        <v>47</v>
      </c>
      <c r="B60" s="180">
        <f>男子入力!B58</f>
        <v>0</v>
      </c>
      <c r="C60" s="181">
        <f>男子入力!C58</f>
        <v>0</v>
      </c>
      <c r="D60" s="182">
        <f>男子入力!D58</f>
        <v>0</v>
      </c>
      <c r="E60" s="181">
        <f>男子入力!G58</f>
        <v>0</v>
      </c>
      <c r="F60" s="180">
        <f>男子入力!J58</f>
        <v>0</v>
      </c>
      <c r="G60" s="183">
        <f>男子入力!M58</f>
        <v>0</v>
      </c>
      <c r="H60" s="184">
        <f>男子入力!P58</f>
        <v>0</v>
      </c>
      <c r="I60" s="185">
        <f>男子入力!Q58</f>
        <v>0</v>
      </c>
      <c r="J60" s="186">
        <f>男子入力!R58</f>
        <v>0</v>
      </c>
      <c r="K60" s="185">
        <f>男子入力!S58</f>
        <v>0</v>
      </c>
      <c r="L60" s="171"/>
      <c r="M60" s="153"/>
      <c r="N60" s="153"/>
      <c r="O60" s="153"/>
      <c r="P60" s="153"/>
      <c r="Q60" s="153"/>
    </row>
    <row r="61" spans="1:17" ht="39.950000000000003" customHeight="1">
      <c r="A61" s="179">
        <v>48</v>
      </c>
      <c r="B61" s="180">
        <f>男子入力!B59</f>
        <v>0</v>
      </c>
      <c r="C61" s="181">
        <f>男子入力!C59</f>
        <v>0</v>
      </c>
      <c r="D61" s="182">
        <f>男子入力!D59</f>
        <v>0</v>
      </c>
      <c r="E61" s="181">
        <f>男子入力!G59</f>
        <v>0</v>
      </c>
      <c r="F61" s="180">
        <f>男子入力!J59</f>
        <v>0</v>
      </c>
      <c r="G61" s="183">
        <f>男子入力!M59</f>
        <v>0</v>
      </c>
      <c r="H61" s="184">
        <f>男子入力!P59</f>
        <v>0</v>
      </c>
      <c r="I61" s="185">
        <f>男子入力!Q59</f>
        <v>0</v>
      </c>
      <c r="J61" s="186">
        <f>男子入力!R59</f>
        <v>0</v>
      </c>
      <c r="K61" s="185">
        <f>男子入力!S59</f>
        <v>0</v>
      </c>
      <c r="L61" s="171"/>
      <c r="M61" s="153"/>
      <c r="N61" s="153"/>
      <c r="O61" s="153"/>
      <c r="P61" s="153"/>
      <c r="Q61" s="153"/>
    </row>
    <row r="62" spans="1:17" ht="39.950000000000003" customHeight="1">
      <c r="A62" s="179">
        <v>49</v>
      </c>
      <c r="B62" s="180">
        <f>男子入力!B60</f>
        <v>0</v>
      </c>
      <c r="C62" s="181">
        <f>男子入力!C60</f>
        <v>0</v>
      </c>
      <c r="D62" s="182">
        <f>男子入力!D60</f>
        <v>0</v>
      </c>
      <c r="E62" s="181">
        <f>男子入力!G60</f>
        <v>0</v>
      </c>
      <c r="F62" s="180">
        <f>男子入力!J60</f>
        <v>0</v>
      </c>
      <c r="G62" s="183">
        <f>男子入力!M60</f>
        <v>0</v>
      </c>
      <c r="H62" s="184">
        <f>男子入力!P60</f>
        <v>0</v>
      </c>
      <c r="I62" s="185">
        <f>男子入力!Q60</f>
        <v>0</v>
      </c>
      <c r="J62" s="186">
        <f>男子入力!R60</f>
        <v>0</v>
      </c>
      <c r="K62" s="185">
        <f>男子入力!S60</f>
        <v>0</v>
      </c>
      <c r="L62" s="171"/>
      <c r="M62" s="153"/>
      <c r="N62" s="153"/>
      <c r="O62" s="153"/>
      <c r="P62" s="153"/>
      <c r="Q62" s="153"/>
    </row>
    <row r="63" spans="1:17" ht="39.950000000000003" customHeight="1">
      <c r="A63" s="179">
        <v>50</v>
      </c>
      <c r="B63" s="180">
        <f>男子入力!B61</f>
        <v>0</v>
      </c>
      <c r="C63" s="181">
        <f>男子入力!C61</f>
        <v>0</v>
      </c>
      <c r="D63" s="182">
        <f>男子入力!D61</f>
        <v>0</v>
      </c>
      <c r="E63" s="181">
        <f>男子入力!G61</f>
        <v>0</v>
      </c>
      <c r="F63" s="180">
        <f>男子入力!J61</f>
        <v>0</v>
      </c>
      <c r="G63" s="183">
        <f>男子入力!M61</f>
        <v>0</v>
      </c>
      <c r="H63" s="180">
        <f>男子入力!P61</f>
        <v>0</v>
      </c>
      <c r="I63" s="185">
        <f>男子入力!Q61</f>
        <v>0</v>
      </c>
      <c r="J63" s="186">
        <f>男子入力!R61</f>
        <v>0</v>
      </c>
      <c r="K63" s="185">
        <f>男子入力!S61</f>
        <v>0</v>
      </c>
      <c r="L63" s="171"/>
      <c r="M63" s="153"/>
      <c r="N63" s="153"/>
      <c r="O63" s="153"/>
      <c r="P63" s="153"/>
      <c r="Q63" s="153"/>
    </row>
    <row r="64" spans="1:17" ht="39.950000000000003" customHeight="1">
      <c r="A64" s="204">
        <v>51</v>
      </c>
      <c r="B64" s="184">
        <f>男子入力!B62</f>
        <v>0</v>
      </c>
      <c r="C64" s="205">
        <f>男子入力!C62</f>
        <v>0</v>
      </c>
      <c r="D64" s="206">
        <f>男子入力!D62</f>
        <v>0</v>
      </c>
      <c r="E64" s="205">
        <f>男子入力!G62</f>
        <v>0</v>
      </c>
      <c r="F64" s="184">
        <f>男子入力!J62</f>
        <v>0</v>
      </c>
      <c r="G64" s="207">
        <f>男子入力!M62</f>
        <v>0</v>
      </c>
      <c r="H64" s="184">
        <f>男子入力!P62</f>
        <v>0</v>
      </c>
      <c r="I64" s="208">
        <f>男子入力!Q62</f>
        <v>0</v>
      </c>
      <c r="J64" s="209">
        <f>男子入力!R62</f>
        <v>0</v>
      </c>
      <c r="K64" s="208">
        <f>男子入力!S62</f>
        <v>0</v>
      </c>
      <c r="L64" s="171"/>
      <c r="M64" s="153"/>
      <c r="N64" s="153"/>
      <c r="O64" s="153"/>
      <c r="P64" s="153"/>
      <c r="Q64" s="153"/>
    </row>
    <row r="65" spans="1:17" ht="39.950000000000003" customHeight="1">
      <c r="A65" s="179">
        <v>52</v>
      </c>
      <c r="B65" s="180">
        <f>男子入力!B63</f>
        <v>0</v>
      </c>
      <c r="C65" s="181">
        <f>男子入力!C63</f>
        <v>0</v>
      </c>
      <c r="D65" s="182">
        <f>男子入力!D63</f>
        <v>0</v>
      </c>
      <c r="E65" s="181">
        <f>男子入力!G63</f>
        <v>0</v>
      </c>
      <c r="F65" s="180">
        <f>男子入力!J63</f>
        <v>0</v>
      </c>
      <c r="G65" s="183">
        <f>男子入力!M63</f>
        <v>0</v>
      </c>
      <c r="H65" s="184">
        <f>男子入力!P63</f>
        <v>0</v>
      </c>
      <c r="I65" s="185">
        <f>男子入力!Q63</f>
        <v>0</v>
      </c>
      <c r="J65" s="186">
        <f>男子入力!R63</f>
        <v>0</v>
      </c>
      <c r="K65" s="185">
        <f>男子入力!S63</f>
        <v>0</v>
      </c>
      <c r="L65" s="171"/>
      <c r="M65" s="153"/>
      <c r="N65" s="153"/>
      <c r="O65" s="153"/>
      <c r="P65" s="153"/>
      <c r="Q65" s="153"/>
    </row>
    <row r="66" spans="1:17" ht="39.950000000000003" customHeight="1">
      <c r="A66" s="179">
        <v>53</v>
      </c>
      <c r="B66" s="180">
        <f>男子入力!B64</f>
        <v>0</v>
      </c>
      <c r="C66" s="181">
        <f>男子入力!C64</f>
        <v>0</v>
      </c>
      <c r="D66" s="182">
        <f>男子入力!D64</f>
        <v>0</v>
      </c>
      <c r="E66" s="181">
        <f>男子入力!G64</f>
        <v>0</v>
      </c>
      <c r="F66" s="180">
        <f>男子入力!J64</f>
        <v>0</v>
      </c>
      <c r="G66" s="183">
        <f>男子入力!M64</f>
        <v>0</v>
      </c>
      <c r="H66" s="184">
        <f>男子入力!P64</f>
        <v>0</v>
      </c>
      <c r="I66" s="185">
        <f>男子入力!Q64</f>
        <v>0</v>
      </c>
      <c r="J66" s="186">
        <f>男子入力!R64</f>
        <v>0</v>
      </c>
      <c r="K66" s="185">
        <f>男子入力!S64</f>
        <v>0</v>
      </c>
      <c r="L66" s="171"/>
      <c r="M66" s="153"/>
      <c r="N66" s="153"/>
      <c r="O66" s="153"/>
      <c r="P66" s="153"/>
      <c r="Q66" s="153"/>
    </row>
    <row r="67" spans="1:17" ht="39.950000000000003" customHeight="1">
      <c r="A67" s="179">
        <v>54</v>
      </c>
      <c r="B67" s="180">
        <f>男子入力!B65</f>
        <v>0</v>
      </c>
      <c r="C67" s="181">
        <f>男子入力!C65</f>
        <v>0</v>
      </c>
      <c r="D67" s="182">
        <f>男子入力!D65</f>
        <v>0</v>
      </c>
      <c r="E67" s="181">
        <f>男子入力!G65</f>
        <v>0</v>
      </c>
      <c r="F67" s="180">
        <f>男子入力!J65</f>
        <v>0</v>
      </c>
      <c r="G67" s="183">
        <f>男子入力!M65</f>
        <v>0</v>
      </c>
      <c r="H67" s="184">
        <f>男子入力!P65</f>
        <v>0</v>
      </c>
      <c r="I67" s="185">
        <f>男子入力!Q65</f>
        <v>0</v>
      </c>
      <c r="J67" s="186">
        <f>男子入力!R65</f>
        <v>0</v>
      </c>
      <c r="K67" s="185">
        <f>男子入力!S65</f>
        <v>0</v>
      </c>
      <c r="L67" s="171"/>
      <c r="M67" s="153"/>
      <c r="N67" s="153"/>
      <c r="O67" s="153"/>
      <c r="P67" s="153"/>
      <c r="Q67" s="153"/>
    </row>
    <row r="68" spans="1:17" ht="39.950000000000003" customHeight="1">
      <c r="A68" s="179">
        <v>55</v>
      </c>
      <c r="B68" s="180">
        <f>男子入力!B66</f>
        <v>0</v>
      </c>
      <c r="C68" s="181">
        <f>男子入力!C66</f>
        <v>0</v>
      </c>
      <c r="D68" s="182">
        <f>男子入力!D66</f>
        <v>0</v>
      </c>
      <c r="E68" s="181">
        <f>男子入力!G66</f>
        <v>0</v>
      </c>
      <c r="F68" s="180">
        <f>男子入力!J66</f>
        <v>0</v>
      </c>
      <c r="G68" s="183">
        <f>男子入力!M66</f>
        <v>0</v>
      </c>
      <c r="H68" s="184">
        <f>男子入力!P66</f>
        <v>0</v>
      </c>
      <c r="I68" s="185">
        <f>男子入力!Q66</f>
        <v>0</v>
      </c>
      <c r="J68" s="186">
        <f>男子入力!R66</f>
        <v>0</v>
      </c>
      <c r="K68" s="185">
        <f>男子入力!S66</f>
        <v>0</v>
      </c>
      <c r="L68" s="171"/>
      <c r="M68" s="153"/>
      <c r="N68" s="153"/>
      <c r="O68" s="153"/>
      <c r="P68" s="153"/>
      <c r="Q68" s="153"/>
    </row>
    <row r="69" spans="1:17" ht="39.950000000000003" customHeight="1">
      <c r="A69" s="179">
        <v>56</v>
      </c>
      <c r="B69" s="180">
        <f>男子入力!B67</f>
        <v>0</v>
      </c>
      <c r="C69" s="181">
        <f>男子入力!C67</f>
        <v>0</v>
      </c>
      <c r="D69" s="182">
        <f>男子入力!D67</f>
        <v>0</v>
      </c>
      <c r="E69" s="181">
        <f>男子入力!G67</f>
        <v>0</v>
      </c>
      <c r="F69" s="180">
        <f>男子入力!J67</f>
        <v>0</v>
      </c>
      <c r="G69" s="183">
        <f>男子入力!M67</f>
        <v>0</v>
      </c>
      <c r="H69" s="184">
        <f>男子入力!P67</f>
        <v>0</v>
      </c>
      <c r="I69" s="185">
        <f>男子入力!Q67</f>
        <v>0</v>
      </c>
      <c r="J69" s="186">
        <f>男子入力!R67</f>
        <v>0</v>
      </c>
      <c r="K69" s="185">
        <f>男子入力!S67</f>
        <v>0</v>
      </c>
      <c r="L69" s="171"/>
      <c r="M69" s="153"/>
      <c r="N69" s="153"/>
      <c r="O69" s="153"/>
      <c r="P69" s="153"/>
      <c r="Q69" s="153"/>
    </row>
    <row r="70" spans="1:17" ht="39.950000000000003" customHeight="1">
      <c r="A70" s="179">
        <v>57</v>
      </c>
      <c r="B70" s="180">
        <f>男子入力!B68</f>
        <v>0</v>
      </c>
      <c r="C70" s="181">
        <f>男子入力!C68</f>
        <v>0</v>
      </c>
      <c r="D70" s="182">
        <f>男子入力!D68</f>
        <v>0</v>
      </c>
      <c r="E70" s="181">
        <f>男子入力!G68</f>
        <v>0</v>
      </c>
      <c r="F70" s="180">
        <f>男子入力!J68</f>
        <v>0</v>
      </c>
      <c r="G70" s="183">
        <f>男子入力!M68</f>
        <v>0</v>
      </c>
      <c r="H70" s="184">
        <f>男子入力!P68</f>
        <v>0</v>
      </c>
      <c r="I70" s="185">
        <f>男子入力!Q68</f>
        <v>0</v>
      </c>
      <c r="J70" s="186">
        <f>男子入力!R68</f>
        <v>0</v>
      </c>
      <c r="K70" s="185">
        <f>男子入力!S68</f>
        <v>0</v>
      </c>
      <c r="L70" s="171"/>
      <c r="M70" s="153"/>
      <c r="N70" s="153"/>
      <c r="O70" s="153"/>
      <c r="P70" s="153"/>
      <c r="Q70" s="153"/>
    </row>
    <row r="71" spans="1:17" ht="39.950000000000003" customHeight="1">
      <c r="A71" s="179">
        <v>58</v>
      </c>
      <c r="B71" s="180">
        <f>男子入力!B69</f>
        <v>0</v>
      </c>
      <c r="C71" s="181">
        <f>男子入力!C69</f>
        <v>0</v>
      </c>
      <c r="D71" s="182">
        <f>男子入力!D69</f>
        <v>0</v>
      </c>
      <c r="E71" s="181">
        <f>男子入力!G69</f>
        <v>0</v>
      </c>
      <c r="F71" s="180">
        <f>男子入力!J69</f>
        <v>0</v>
      </c>
      <c r="G71" s="183">
        <f>男子入力!M69</f>
        <v>0</v>
      </c>
      <c r="H71" s="184">
        <f>男子入力!P69</f>
        <v>0</v>
      </c>
      <c r="I71" s="185">
        <f>男子入力!Q69</f>
        <v>0</v>
      </c>
      <c r="J71" s="186">
        <f>男子入力!R69</f>
        <v>0</v>
      </c>
      <c r="K71" s="185">
        <f>男子入力!S69</f>
        <v>0</v>
      </c>
      <c r="L71" s="171"/>
      <c r="M71" s="153"/>
      <c r="N71" s="153"/>
      <c r="O71" s="153"/>
      <c r="P71" s="153"/>
      <c r="Q71" s="153"/>
    </row>
    <row r="72" spans="1:17" ht="39.950000000000003" customHeight="1">
      <c r="A72" s="179">
        <v>59</v>
      </c>
      <c r="B72" s="180">
        <f>男子入力!B70</f>
        <v>0</v>
      </c>
      <c r="C72" s="181">
        <f>男子入力!C70</f>
        <v>0</v>
      </c>
      <c r="D72" s="182">
        <f>男子入力!D70</f>
        <v>0</v>
      </c>
      <c r="E72" s="181">
        <f>男子入力!G70</f>
        <v>0</v>
      </c>
      <c r="F72" s="180">
        <f>男子入力!J70</f>
        <v>0</v>
      </c>
      <c r="G72" s="183">
        <f>男子入力!M70</f>
        <v>0</v>
      </c>
      <c r="H72" s="184">
        <f>男子入力!P70</f>
        <v>0</v>
      </c>
      <c r="I72" s="185">
        <f>男子入力!Q70</f>
        <v>0</v>
      </c>
      <c r="J72" s="186">
        <f>男子入力!R70</f>
        <v>0</v>
      </c>
      <c r="K72" s="185">
        <f>男子入力!S70</f>
        <v>0</v>
      </c>
      <c r="L72" s="171"/>
      <c r="M72" s="153"/>
      <c r="N72" s="153"/>
      <c r="O72" s="153"/>
      <c r="P72" s="153"/>
      <c r="Q72" s="153"/>
    </row>
    <row r="73" spans="1:17" ht="39.950000000000003" customHeight="1">
      <c r="A73" s="179">
        <v>60</v>
      </c>
      <c r="B73" s="180">
        <f>男子入力!B71</f>
        <v>0</v>
      </c>
      <c r="C73" s="181">
        <f>男子入力!C71</f>
        <v>0</v>
      </c>
      <c r="D73" s="182">
        <f>男子入力!D71</f>
        <v>0</v>
      </c>
      <c r="E73" s="181">
        <f>男子入力!G71</f>
        <v>0</v>
      </c>
      <c r="F73" s="180">
        <f>男子入力!J71</f>
        <v>0</v>
      </c>
      <c r="G73" s="183">
        <f>男子入力!M71</f>
        <v>0</v>
      </c>
      <c r="H73" s="180">
        <f>男子入力!P71</f>
        <v>0</v>
      </c>
      <c r="I73" s="185">
        <f>男子入力!Q71</f>
        <v>0</v>
      </c>
      <c r="J73" s="186">
        <f>男子入力!R71</f>
        <v>0</v>
      </c>
      <c r="K73" s="185">
        <f>男子入力!S71</f>
        <v>0</v>
      </c>
      <c r="L73" s="171"/>
      <c r="M73" s="153"/>
      <c r="N73" s="153"/>
      <c r="O73" s="153"/>
      <c r="P73" s="153"/>
      <c r="Q73" s="153"/>
    </row>
    <row r="74" spans="1:17" ht="39.950000000000003" customHeight="1">
      <c r="A74" s="204">
        <v>61</v>
      </c>
      <c r="B74" s="184">
        <f>男子入力!B72</f>
        <v>0</v>
      </c>
      <c r="C74" s="205">
        <f>男子入力!C72</f>
        <v>0</v>
      </c>
      <c r="D74" s="206">
        <f>男子入力!D72</f>
        <v>0</v>
      </c>
      <c r="E74" s="205">
        <f>男子入力!G72</f>
        <v>0</v>
      </c>
      <c r="F74" s="184">
        <f>男子入力!J72</f>
        <v>0</v>
      </c>
      <c r="G74" s="207">
        <f>男子入力!M72</f>
        <v>0</v>
      </c>
      <c r="H74" s="184">
        <f>男子入力!P72</f>
        <v>0</v>
      </c>
      <c r="I74" s="208">
        <f>男子入力!Q72</f>
        <v>0</v>
      </c>
      <c r="J74" s="209">
        <f>男子入力!R72</f>
        <v>0</v>
      </c>
      <c r="K74" s="208">
        <f>男子入力!S72</f>
        <v>0</v>
      </c>
      <c r="L74" s="171"/>
      <c r="M74" s="153"/>
      <c r="N74" s="153"/>
      <c r="O74" s="153"/>
      <c r="P74" s="153"/>
      <c r="Q74" s="153"/>
    </row>
    <row r="75" spans="1:17" ht="39.950000000000003" customHeight="1">
      <c r="A75" s="179">
        <v>62</v>
      </c>
      <c r="B75" s="180">
        <f>男子入力!B73</f>
        <v>0</v>
      </c>
      <c r="C75" s="181">
        <f>男子入力!C73</f>
        <v>0</v>
      </c>
      <c r="D75" s="182">
        <f>男子入力!D73</f>
        <v>0</v>
      </c>
      <c r="E75" s="181">
        <f>男子入力!G73</f>
        <v>0</v>
      </c>
      <c r="F75" s="180">
        <f>男子入力!J73</f>
        <v>0</v>
      </c>
      <c r="G75" s="183">
        <f>男子入力!M73</f>
        <v>0</v>
      </c>
      <c r="H75" s="184">
        <f>男子入力!P73</f>
        <v>0</v>
      </c>
      <c r="I75" s="185">
        <f>男子入力!Q73</f>
        <v>0</v>
      </c>
      <c r="J75" s="186">
        <f>男子入力!R73</f>
        <v>0</v>
      </c>
      <c r="K75" s="185">
        <f>男子入力!S73</f>
        <v>0</v>
      </c>
      <c r="L75" s="171"/>
      <c r="M75" s="153"/>
      <c r="N75" s="153"/>
      <c r="O75" s="153"/>
      <c r="P75" s="153"/>
      <c r="Q75" s="153"/>
    </row>
    <row r="76" spans="1:17" ht="39.950000000000003" customHeight="1">
      <c r="A76" s="179">
        <v>63</v>
      </c>
      <c r="B76" s="180">
        <f>男子入力!B74</f>
        <v>0</v>
      </c>
      <c r="C76" s="181">
        <f>男子入力!C74</f>
        <v>0</v>
      </c>
      <c r="D76" s="182">
        <f>男子入力!D74</f>
        <v>0</v>
      </c>
      <c r="E76" s="181">
        <f>男子入力!G74</f>
        <v>0</v>
      </c>
      <c r="F76" s="180">
        <f>男子入力!J74</f>
        <v>0</v>
      </c>
      <c r="G76" s="183">
        <f>男子入力!M74</f>
        <v>0</v>
      </c>
      <c r="H76" s="184">
        <f>男子入力!P74</f>
        <v>0</v>
      </c>
      <c r="I76" s="185">
        <f>男子入力!Q74</f>
        <v>0</v>
      </c>
      <c r="J76" s="186">
        <f>男子入力!R74</f>
        <v>0</v>
      </c>
      <c r="K76" s="185">
        <f>男子入力!S74</f>
        <v>0</v>
      </c>
      <c r="L76" s="171"/>
      <c r="M76" s="153"/>
      <c r="N76" s="153"/>
      <c r="O76" s="153"/>
      <c r="P76" s="153"/>
      <c r="Q76" s="153"/>
    </row>
    <row r="77" spans="1:17" ht="39.950000000000003" customHeight="1">
      <c r="A77" s="179">
        <v>64</v>
      </c>
      <c r="B77" s="180">
        <f>男子入力!B75</f>
        <v>0</v>
      </c>
      <c r="C77" s="181">
        <f>男子入力!C75</f>
        <v>0</v>
      </c>
      <c r="D77" s="182">
        <f>男子入力!D75</f>
        <v>0</v>
      </c>
      <c r="E77" s="181">
        <f>男子入力!G75</f>
        <v>0</v>
      </c>
      <c r="F77" s="180">
        <f>男子入力!J75</f>
        <v>0</v>
      </c>
      <c r="G77" s="183">
        <f>男子入力!M75</f>
        <v>0</v>
      </c>
      <c r="H77" s="184">
        <f>男子入力!P75</f>
        <v>0</v>
      </c>
      <c r="I77" s="185">
        <f>男子入力!Q75</f>
        <v>0</v>
      </c>
      <c r="J77" s="186">
        <f>男子入力!R75</f>
        <v>0</v>
      </c>
      <c r="K77" s="185">
        <f>男子入力!S75</f>
        <v>0</v>
      </c>
      <c r="L77" s="171"/>
      <c r="M77" s="153"/>
      <c r="N77" s="153"/>
      <c r="O77" s="153"/>
      <c r="P77" s="153"/>
      <c r="Q77" s="153"/>
    </row>
    <row r="78" spans="1:17" ht="39.950000000000003" customHeight="1">
      <c r="A78" s="179">
        <v>65</v>
      </c>
      <c r="B78" s="180">
        <f>男子入力!B76</f>
        <v>0</v>
      </c>
      <c r="C78" s="181">
        <f>男子入力!C76</f>
        <v>0</v>
      </c>
      <c r="D78" s="182">
        <f>男子入力!D76</f>
        <v>0</v>
      </c>
      <c r="E78" s="181">
        <f>男子入力!G76</f>
        <v>0</v>
      </c>
      <c r="F78" s="180">
        <f>男子入力!J76</f>
        <v>0</v>
      </c>
      <c r="G78" s="183">
        <f>男子入力!M76</f>
        <v>0</v>
      </c>
      <c r="H78" s="184">
        <f>男子入力!P76</f>
        <v>0</v>
      </c>
      <c r="I78" s="185">
        <f>男子入力!Q76</f>
        <v>0</v>
      </c>
      <c r="J78" s="186">
        <f>男子入力!R76</f>
        <v>0</v>
      </c>
      <c r="K78" s="185">
        <f>男子入力!S76</f>
        <v>0</v>
      </c>
      <c r="L78" s="171"/>
      <c r="M78" s="153"/>
      <c r="N78" s="153"/>
      <c r="O78" s="153"/>
      <c r="P78" s="153"/>
      <c r="Q78" s="153"/>
    </row>
    <row r="79" spans="1:17" ht="39.950000000000003" customHeight="1">
      <c r="A79" s="179">
        <v>66</v>
      </c>
      <c r="B79" s="180">
        <f>男子入力!B77</f>
        <v>0</v>
      </c>
      <c r="C79" s="181">
        <f>男子入力!C77</f>
        <v>0</v>
      </c>
      <c r="D79" s="182">
        <f>男子入力!D77</f>
        <v>0</v>
      </c>
      <c r="E79" s="181">
        <f>男子入力!G77</f>
        <v>0</v>
      </c>
      <c r="F79" s="180">
        <f>男子入力!J77</f>
        <v>0</v>
      </c>
      <c r="G79" s="183">
        <f>男子入力!M77</f>
        <v>0</v>
      </c>
      <c r="H79" s="184">
        <f>男子入力!P77</f>
        <v>0</v>
      </c>
      <c r="I79" s="185">
        <f>男子入力!Q77</f>
        <v>0</v>
      </c>
      <c r="J79" s="186">
        <f>男子入力!R77</f>
        <v>0</v>
      </c>
      <c r="K79" s="185">
        <f>男子入力!S77</f>
        <v>0</v>
      </c>
      <c r="L79" s="171"/>
      <c r="M79" s="153"/>
      <c r="N79" s="153"/>
      <c r="O79" s="153"/>
      <c r="P79" s="153"/>
      <c r="Q79" s="153"/>
    </row>
    <row r="80" spans="1:17" ht="39.950000000000003" customHeight="1">
      <c r="A80" s="179">
        <v>67</v>
      </c>
      <c r="B80" s="180">
        <f>男子入力!B78</f>
        <v>0</v>
      </c>
      <c r="C80" s="181">
        <f>男子入力!C78</f>
        <v>0</v>
      </c>
      <c r="D80" s="182">
        <f>男子入力!D78</f>
        <v>0</v>
      </c>
      <c r="E80" s="181">
        <f>男子入力!G78</f>
        <v>0</v>
      </c>
      <c r="F80" s="180">
        <f>男子入力!J78</f>
        <v>0</v>
      </c>
      <c r="G80" s="183">
        <f>男子入力!M78</f>
        <v>0</v>
      </c>
      <c r="H80" s="184">
        <f>男子入力!P78</f>
        <v>0</v>
      </c>
      <c r="I80" s="185">
        <f>男子入力!Q78</f>
        <v>0</v>
      </c>
      <c r="J80" s="186">
        <f>男子入力!R78</f>
        <v>0</v>
      </c>
      <c r="K80" s="185">
        <f>男子入力!S78</f>
        <v>0</v>
      </c>
      <c r="L80" s="171"/>
      <c r="M80" s="153"/>
      <c r="N80" s="153"/>
      <c r="O80" s="153"/>
      <c r="P80" s="153"/>
      <c r="Q80" s="153"/>
    </row>
    <row r="81" spans="1:17" ht="39.950000000000003" customHeight="1">
      <c r="A81" s="179">
        <v>68</v>
      </c>
      <c r="B81" s="180">
        <f>男子入力!B79</f>
        <v>0</v>
      </c>
      <c r="C81" s="181">
        <f>男子入力!C79</f>
        <v>0</v>
      </c>
      <c r="D81" s="182">
        <f>男子入力!D79</f>
        <v>0</v>
      </c>
      <c r="E81" s="181">
        <f>男子入力!G79</f>
        <v>0</v>
      </c>
      <c r="F81" s="180">
        <f>男子入力!J79</f>
        <v>0</v>
      </c>
      <c r="G81" s="183">
        <f>男子入力!M79</f>
        <v>0</v>
      </c>
      <c r="H81" s="184">
        <f>男子入力!P79</f>
        <v>0</v>
      </c>
      <c r="I81" s="185">
        <f>男子入力!Q79</f>
        <v>0</v>
      </c>
      <c r="J81" s="186">
        <f>男子入力!R79</f>
        <v>0</v>
      </c>
      <c r="K81" s="185">
        <f>男子入力!S79</f>
        <v>0</v>
      </c>
      <c r="L81" s="171"/>
      <c r="M81" s="153"/>
      <c r="N81" s="153"/>
      <c r="O81" s="153"/>
      <c r="P81" s="153"/>
      <c r="Q81" s="153"/>
    </row>
    <row r="82" spans="1:17" ht="39.950000000000003" customHeight="1">
      <c r="A82" s="179">
        <v>69</v>
      </c>
      <c r="B82" s="180">
        <f>男子入力!B80</f>
        <v>0</v>
      </c>
      <c r="C82" s="181">
        <f>男子入力!C80</f>
        <v>0</v>
      </c>
      <c r="D82" s="182">
        <f>男子入力!D80</f>
        <v>0</v>
      </c>
      <c r="E82" s="181">
        <f>男子入力!G80</f>
        <v>0</v>
      </c>
      <c r="F82" s="180">
        <f>男子入力!J80</f>
        <v>0</v>
      </c>
      <c r="G82" s="183">
        <f>男子入力!M80</f>
        <v>0</v>
      </c>
      <c r="H82" s="184">
        <f>男子入力!P80</f>
        <v>0</v>
      </c>
      <c r="I82" s="185">
        <f>男子入力!Q80</f>
        <v>0</v>
      </c>
      <c r="J82" s="186">
        <f>男子入力!R80</f>
        <v>0</v>
      </c>
      <c r="K82" s="185">
        <f>男子入力!S80</f>
        <v>0</v>
      </c>
      <c r="L82" s="171"/>
      <c r="M82" s="153"/>
      <c r="N82" s="153"/>
      <c r="O82" s="153"/>
      <c r="P82" s="153"/>
      <c r="Q82" s="153"/>
    </row>
    <row r="83" spans="1:17" ht="39.950000000000003" customHeight="1" thickBot="1">
      <c r="A83" s="196">
        <v>70</v>
      </c>
      <c r="B83" s="197">
        <f>男子入力!B81</f>
        <v>0</v>
      </c>
      <c r="C83" s="198">
        <f>男子入力!C81</f>
        <v>0</v>
      </c>
      <c r="D83" s="199">
        <f>男子入力!D81</f>
        <v>0</v>
      </c>
      <c r="E83" s="198">
        <f>男子入力!G81</f>
        <v>0</v>
      </c>
      <c r="F83" s="197">
        <f>男子入力!J81</f>
        <v>0</v>
      </c>
      <c r="G83" s="200">
        <f>男子入力!M81</f>
        <v>0</v>
      </c>
      <c r="H83" s="197">
        <f>男子入力!P81</f>
        <v>0</v>
      </c>
      <c r="I83" s="202">
        <f>男子入力!Q81</f>
        <v>0</v>
      </c>
      <c r="J83" s="203">
        <f>男子入力!R81</f>
        <v>0</v>
      </c>
      <c r="K83" s="202">
        <f>男子入力!S81</f>
        <v>0</v>
      </c>
      <c r="L83" s="171"/>
      <c r="M83" s="153"/>
      <c r="N83" s="153"/>
      <c r="O83" s="153"/>
      <c r="P83" s="153"/>
      <c r="Q83" s="153"/>
    </row>
    <row r="84" spans="1:17">
      <c r="A84" s="152"/>
      <c r="B84" s="210">
        <f>COUNTA(B14:B83)</f>
        <v>70</v>
      </c>
      <c r="C84" s="152"/>
      <c r="D84" s="152"/>
      <c r="E84" s="152"/>
      <c r="F84" s="152"/>
      <c r="G84" s="152"/>
      <c r="H84" s="152"/>
      <c r="I84" s="210">
        <f>COUNTA(F14:F83)</f>
        <v>70</v>
      </c>
      <c r="J84" s="152"/>
      <c r="K84" s="152"/>
      <c r="L84" s="152"/>
      <c r="N84" s="153"/>
      <c r="O84" s="153"/>
      <c r="P84" s="153"/>
      <c r="Q84" s="153"/>
    </row>
    <row r="85" spans="1:17">
      <c r="A85" s="152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O85" s="153"/>
      <c r="P85" s="153"/>
      <c r="Q85" s="153"/>
    </row>
    <row r="86" spans="1:17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</row>
    <row r="87" spans="1:17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</row>
    <row r="88" spans="1:17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</row>
    <row r="89" spans="1:17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</row>
    <row r="90" spans="1:17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</row>
    <row r="91" spans="1:17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</row>
    <row r="92" spans="1:17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</row>
    <row r="93" spans="1:17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</row>
    <row r="94" spans="1:17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</row>
    <row r="95" spans="1:17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</row>
    <row r="96" spans="1:17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</row>
    <row r="97" spans="1:12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</row>
    <row r="98" spans="1:12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</row>
    <row r="99" spans="1:12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</row>
    <row r="100" spans="1:12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</row>
    <row r="101" spans="1:12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</row>
    <row r="102" spans="1:12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</row>
    <row r="103" spans="1:12">
      <c r="A103" s="152"/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</row>
    <row r="104" spans="1:12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</row>
    <row r="105" spans="1:12">
      <c r="A105" s="152"/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</row>
    <row r="106" spans="1:12">
      <c r="A106" s="152"/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</row>
    <row r="107" spans="1:12">
      <c r="A107" s="152"/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</row>
    <row r="108" spans="1:12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</row>
    <row r="109" spans="1:12">
      <c r="A109" s="152"/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</row>
    <row r="110" spans="1:12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</row>
    <row r="111" spans="1:12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</row>
    <row r="112" spans="1:12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</row>
    <row r="113" spans="1:12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</row>
    <row r="114" spans="1:12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</row>
    <row r="115" spans="1:12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</row>
    <row r="116" spans="1:12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</row>
    <row r="117" spans="1:12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</row>
    <row r="118" spans="1:12">
      <c r="A118" s="152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</row>
    <row r="119" spans="1:12">
      <c r="A119" s="152"/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</row>
    <row r="120" spans="1:12">
      <c r="A120" s="152"/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</row>
    <row r="121" spans="1:12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</row>
    <row r="122" spans="1:12">
      <c r="A122" s="152"/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</row>
    <row r="123" spans="1:12">
      <c r="A123" s="152"/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</row>
    <row r="124" spans="1:12">
      <c r="A124" s="152"/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</row>
    <row r="125" spans="1:12">
      <c r="A125" s="152"/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</row>
    <row r="126" spans="1:12">
      <c r="A126" s="152"/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</row>
    <row r="127" spans="1:12">
      <c r="A127" s="152"/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</row>
    <row r="128" spans="1:12">
      <c r="A128" s="152"/>
      <c r="B128" s="152"/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</row>
    <row r="129" spans="1:12">
      <c r="A129" s="152"/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</row>
    <row r="130" spans="1:12">
      <c r="A130" s="152"/>
      <c r="B130" s="152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</row>
    <row r="131" spans="1:12">
      <c r="A131" s="152"/>
      <c r="B131" s="152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</row>
    <row r="132" spans="1:12">
      <c r="A132" s="152"/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</row>
    <row r="133" spans="1:12">
      <c r="A133" s="152"/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</row>
    <row r="134" spans="1:12">
      <c r="A134" s="152"/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</row>
    <row r="135" spans="1:12">
      <c r="A135" s="152"/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</row>
    <row r="136" spans="1:12">
      <c r="A136" s="152"/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</row>
    <row r="137" spans="1:12">
      <c r="A137" s="152"/>
      <c r="B137" s="152"/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</row>
    <row r="138" spans="1:12">
      <c r="A138" s="152"/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</row>
    <row r="139" spans="1:12">
      <c r="A139" s="152"/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</row>
    <row r="140" spans="1:12">
      <c r="A140" s="152"/>
      <c r="B140" s="152"/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</row>
    <row r="141" spans="1:12">
      <c r="A141" s="152"/>
      <c r="B141" s="152"/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</row>
    <row r="142" spans="1:12">
      <c r="A142" s="152"/>
      <c r="B142" s="152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</row>
    <row r="143" spans="1:12">
      <c r="A143" s="152"/>
      <c r="B143" s="152"/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</row>
    <row r="144" spans="1:12">
      <c r="A144" s="152"/>
      <c r="B144" s="152"/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</row>
    <row r="145" spans="1:12">
      <c r="A145" s="152"/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</row>
    <row r="146" spans="1:12">
      <c r="A146" s="152"/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</row>
    <row r="147" spans="1:12">
      <c r="A147" s="152"/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</row>
    <row r="148" spans="1:12">
      <c r="A148" s="152"/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</row>
    <row r="149" spans="1:12">
      <c r="A149" s="152"/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</row>
    <row r="150" spans="1:12">
      <c r="A150" s="152"/>
      <c r="B150" s="152"/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</row>
    <row r="151" spans="1:12">
      <c r="A151" s="152"/>
      <c r="B151" s="152"/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</row>
    <row r="152" spans="1:12">
      <c r="A152" s="152"/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</row>
    <row r="153" spans="1:12">
      <c r="A153" s="152"/>
      <c r="B153" s="152"/>
      <c r="C153" s="152"/>
      <c r="D153" s="152"/>
      <c r="E153" s="152"/>
      <c r="F153" s="152"/>
      <c r="G153" s="152"/>
      <c r="H153" s="152"/>
      <c r="I153" s="152"/>
      <c r="J153" s="152"/>
      <c r="K153" s="152"/>
      <c r="L153" s="152"/>
    </row>
    <row r="154" spans="1:12">
      <c r="A154" s="152"/>
      <c r="B154" s="152"/>
      <c r="C154" s="152"/>
      <c r="D154" s="152"/>
      <c r="E154" s="152"/>
      <c r="F154" s="152"/>
      <c r="G154" s="152"/>
      <c r="H154" s="152"/>
      <c r="I154" s="152"/>
      <c r="J154" s="152"/>
      <c r="K154" s="152"/>
      <c r="L154" s="152"/>
    </row>
    <row r="155" spans="1:12">
      <c r="A155" s="152"/>
      <c r="B155" s="152"/>
      <c r="C155" s="152"/>
      <c r="D155" s="152"/>
      <c r="E155" s="152"/>
      <c r="F155" s="152"/>
      <c r="G155" s="152"/>
      <c r="H155" s="152"/>
      <c r="I155" s="152"/>
      <c r="J155" s="152"/>
      <c r="K155" s="152"/>
      <c r="L155" s="152"/>
    </row>
    <row r="156" spans="1:12">
      <c r="A156" s="152"/>
      <c r="B156" s="152"/>
      <c r="C156" s="152"/>
      <c r="D156" s="152"/>
      <c r="E156" s="152"/>
      <c r="F156" s="152"/>
      <c r="G156" s="152"/>
      <c r="H156" s="152"/>
      <c r="I156" s="152"/>
      <c r="J156" s="152"/>
      <c r="K156" s="152"/>
      <c r="L156" s="152"/>
    </row>
    <row r="157" spans="1:12">
      <c r="A157" s="152"/>
      <c r="B157" s="152"/>
      <c r="C157" s="152"/>
      <c r="D157" s="152"/>
      <c r="E157" s="152"/>
      <c r="F157" s="152"/>
      <c r="G157" s="152"/>
      <c r="H157" s="152"/>
      <c r="I157" s="152"/>
      <c r="J157" s="152"/>
      <c r="K157" s="152"/>
      <c r="L157" s="152"/>
    </row>
    <row r="158" spans="1:12">
      <c r="A158" s="152"/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</row>
    <row r="159" spans="1:12">
      <c r="A159" s="152"/>
      <c r="B159" s="152"/>
      <c r="C159" s="152"/>
      <c r="D159" s="152"/>
      <c r="E159" s="152"/>
      <c r="F159" s="152"/>
      <c r="G159" s="152"/>
      <c r="H159" s="152"/>
      <c r="I159" s="152"/>
      <c r="J159" s="152"/>
      <c r="K159" s="152"/>
      <c r="L159" s="152"/>
    </row>
    <row r="160" spans="1:12">
      <c r="A160" s="152"/>
      <c r="B160" s="152"/>
      <c r="C160" s="152"/>
      <c r="D160" s="152"/>
      <c r="E160" s="152"/>
      <c r="F160" s="152"/>
      <c r="G160" s="152"/>
      <c r="H160" s="152"/>
      <c r="I160" s="152"/>
      <c r="J160" s="152"/>
      <c r="K160" s="152"/>
      <c r="L160" s="152"/>
    </row>
    <row r="161" spans="1:12">
      <c r="A161" s="152"/>
      <c r="B161" s="152"/>
      <c r="C161" s="152"/>
      <c r="D161" s="152"/>
      <c r="E161" s="152"/>
      <c r="F161" s="152"/>
      <c r="G161" s="152"/>
      <c r="H161" s="152"/>
      <c r="I161" s="152"/>
      <c r="J161" s="152"/>
      <c r="K161" s="152"/>
      <c r="L161" s="152"/>
    </row>
    <row r="162" spans="1:12">
      <c r="A162" s="152"/>
      <c r="B162" s="152"/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</row>
    <row r="163" spans="1:12">
      <c r="A163" s="152"/>
      <c r="B163" s="152"/>
      <c r="C163" s="152"/>
      <c r="D163" s="152"/>
      <c r="E163" s="152"/>
      <c r="F163" s="152"/>
      <c r="G163" s="152"/>
      <c r="H163" s="152"/>
      <c r="I163" s="152"/>
      <c r="J163" s="152"/>
      <c r="K163" s="152"/>
      <c r="L163" s="152"/>
    </row>
    <row r="164" spans="1:12">
      <c r="A164" s="152"/>
      <c r="B164" s="152"/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</row>
    <row r="165" spans="1:12">
      <c r="A165" s="152"/>
      <c r="B165" s="152"/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</row>
    <row r="166" spans="1:12">
      <c r="A166" s="152"/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</row>
    <row r="167" spans="1:12">
      <c r="A167" s="152"/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</row>
    <row r="168" spans="1:12">
      <c r="A168" s="152"/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</row>
    <row r="169" spans="1:12">
      <c r="A169" s="152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</row>
    <row r="170" spans="1:12">
      <c r="A170" s="152"/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</row>
    <row r="171" spans="1:12">
      <c r="A171" s="152"/>
      <c r="B171" s="152"/>
      <c r="C171" s="152"/>
      <c r="D171" s="152"/>
      <c r="E171" s="152"/>
      <c r="F171" s="152"/>
      <c r="G171" s="152"/>
      <c r="H171" s="152"/>
      <c r="I171" s="152"/>
      <c r="J171" s="152"/>
      <c r="K171" s="152"/>
      <c r="L171" s="152"/>
    </row>
    <row r="172" spans="1:12">
      <c r="A172" s="152"/>
      <c r="B172" s="152"/>
      <c r="C172" s="152"/>
      <c r="D172" s="152"/>
      <c r="E172" s="152"/>
      <c r="F172" s="152"/>
      <c r="G172" s="152"/>
      <c r="H172" s="152"/>
      <c r="I172" s="152"/>
      <c r="J172" s="152"/>
      <c r="K172" s="152"/>
      <c r="L172" s="152"/>
    </row>
    <row r="173" spans="1:12">
      <c r="A173" s="152"/>
      <c r="B173" s="152"/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</row>
    <row r="174" spans="1:12">
      <c r="A174" s="152"/>
      <c r="B174" s="152"/>
      <c r="C174" s="152"/>
      <c r="D174" s="152"/>
      <c r="E174" s="152"/>
      <c r="F174" s="152"/>
      <c r="G174" s="152"/>
      <c r="H174" s="152"/>
      <c r="I174" s="152"/>
      <c r="J174" s="152"/>
      <c r="K174" s="152"/>
      <c r="L174" s="152"/>
    </row>
    <row r="175" spans="1:12">
      <c r="A175" s="152"/>
      <c r="B175" s="152"/>
      <c r="C175" s="152"/>
      <c r="D175" s="152"/>
      <c r="E175" s="152"/>
      <c r="F175" s="152"/>
      <c r="G175" s="152"/>
      <c r="H175" s="152"/>
      <c r="I175" s="152"/>
      <c r="J175" s="152"/>
      <c r="K175" s="152"/>
      <c r="L175" s="152"/>
    </row>
    <row r="176" spans="1:12">
      <c r="A176" s="152"/>
      <c r="B176" s="152"/>
      <c r="C176" s="152"/>
      <c r="D176" s="152"/>
      <c r="E176" s="152"/>
      <c r="F176" s="152"/>
      <c r="G176" s="152"/>
      <c r="H176" s="152"/>
      <c r="I176" s="152"/>
      <c r="J176" s="152"/>
      <c r="K176" s="152"/>
      <c r="L176" s="152"/>
    </row>
    <row r="177" spans="1:12">
      <c r="A177" s="152"/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</row>
    <row r="178" spans="1:12">
      <c r="A178" s="152"/>
      <c r="B178" s="152"/>
      <c r="C178" s="152"/>
      <c r="D178" s="152"/>
      <c r="E178" s="152"/>
      <c r="F178" s="152"/>
      <c r="G178" s="152"/>
      <c r="H178" s="152"/>
      <c r="I178" s="152"/>
      <c r="J178" s="152"/>
      <c r="K178" s="152"/>
      <c r="L178" s="152"/>
    </row>
    <row r="179" spans="1:12">
      <c r="A179" s="152"/>
      <c r="B179" s="152"/>
      <c r="C179" s="152"/>
      <c r="D179" s="152"/>
      <c r="E179" s="152"/>
      <c r="F179" s="152"/>
      <c r="G179" s="152"/>
      <c r="H179" s="152"/>
      <c r="I179" s="152"/>
      <c r="J179" s="152"/>
      <c r="K179" s="152"/>
      <c r="L179" s="152"/>
    </row>
    <row r="180" spans="1:12">
      <c r="A180" s="152"/>
      <c r="B180" s="152"/>
      <c r="C180" s="152"/>
      <c r="D180" s="152"/>
      <c r="E180" s="152"/>
      <c r="F180" s="152"/>
      <c r="G180" s="152"/>
      <c r="H180" s="152"/>
      <c r="I180" s="152"/>
      <c r="J180" s="152"/>
      <c r="K180" s="152"/>
      <c r="L180" s="152"/>
    </row>
    <row r="181" spans="1:12">
      <c r="A181" s="152"/>
      <c r="B181" s="152"/>
      <c r="C181" s="152"/>
      <c r="D181" s="152"/>
      <c r="E181" s="152"/>
      <c r="F181" s="152"/>
      <c r="G181" s="152"/>
      <c r="H181" s="152"/>
      <c r="I181" s="152"/>
      <c r="J181" s="152"/>
      <c r="K181" s="152"/>
      <c r="L181" s="152"/>
    </row>
    <row r="182" spans="1:12">
      <c r="A182" s="152"/>
      <c r="B182" s="152"/>
      <c r="C182" s="152"/>
      <c r="D182" s="152"/>
      <c r="E182" s="152"/>
      <c r="F182" s="152"/>
      <c r="G182" s="152"/>
      <c r="H182" s="152"/>
      <c r="I182" s="152"/>
      <c r="J182" s="152"/>
      <c r="K182" s="152"/>
      <c r="L182" s="152"/>
    </row>
    <row r="183" spans="1:12">
      <c r="A183" s="152"/>
      <c r="B183" s="152"/>
      <c r="C183" s="152"/>
      <c r="D183" s="152"/>
      <c r="E183" s="152"/>
      <c r="F183" s="152"/>
      <c r="G183" s="152"/>
      <c r="H183" s="152"/>
      <c r="I183" s="152"/>
      <c r="J183" s="152"/>
      <c r="K183" s="152"/>
      <c r="L183" s="152"/>
    </row>
    <row r="184" spans="1:12">
      <c r="A184" s="152"/>
      <c r="B184" s="152"/>
      <c r="C184" s="152"/>
      <c r="D184" s="152"/>
      <c r="E184" s="152"/>
      <c r="F184" s="152"/>
      <c r="G184" s="152"/>
      <c r="H184" s="152"/>
      <c r="I184" s="152"/>
      <c r="J184" s="152"/>
      <c r="K184" s="152"/>
      <c r="L184" s="152"/>
    </row>
    <row r="185" spans="1:12">
      <c r="A185" s="152"/>
      <c r="B185" s="152"/>
      <c r="C185" s="152"/>
      <c r="D185" s="152"/>
      <c r="E185" s="152"/>
      <c r="F185" s="152"/>
      <c r="G185" s="152"/>
      <c r="H185" s="152"/>
      <c r="I185" s="152"/>
      <c r="J185" s="152"/>
      <c r="K185" s="152"/>
      <c r="L185" s="152"/>
    </row>
    <row r="186" spans="1:12">
      <c r="A186" s="152"/>
      <c r="B186" s="152"/>
      <c r="C186" s="152"/>
      <c r="D186" s="152"/>
      <c r="E186" s="152"/>
      <c r="F186" s="152"/>
      <c r="G186" s="152"/>
      <c r="H186" s="152"/>
      <c r="I186" s="152"/>
      <c r="J186" s="152"/>
      <c r="K186" s="152"/>
      <c r="L186" s="152"/>
    </row>
    <row r="187" spans="1:12">
      <c r="A187" s="152"/>
      <c r="B187" s="152"/>
      <c r="C187" s="152"/>
      <c r="D187" s="152"/>
      <c r="E187" s="152"/>
      <c r="F187" s="152"/>
      <c r="G187" s="152"/>
      <c r="H187" s="152"/>
      <c r="I187" s="152"/>
      <c r="J187" s="152"/>
      <c r="K187" s="152"/>
      <c r="L187" s="152"/>
    </row>
    <row r="188" spans="1:12">
      <c r="A188" s="152"/>
      <c r="B188" s="152"/>
      <c r="C188" s="152"/>
      <c r="D188" s="152"/>
      <c r="E188" s="152"/>
      <c r="F188" s="152"/>
      <c r="G188" s="152"/>
      <c r="H188" s="152"/>
      <c r="I188" s="152"/>
      <c r="J188" s="152"/>
      <c r="K188" s="152"/>
      <c r="L188" s="152"/>
    </row>
    <row r="189" spans="1:12">
      <c r="A189" s="152"/>
      <c r="B189" s="152"/>
      <c r="C189" s="152"/>
      <c r="D189" s="152"/>
      <c r="E189" s="152"/>
      <c r="F189" s="152"/>
      <c r="G189" s="152"/>
      <c r="H189" s="152"/>
      <c r="I189" s="152"/>
      <c r="J189" s="152"/>
      <c r="K189" s="152"/>
      <c r="L189" s="152"/>
    </row>
    <row r="190" spans="1:12">
      <c r="A190" s="152"/>
      <c r="B190" s="152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</row>
    <row r="191" spans="1:12">
      <c r="A191" s="152"/>
      <c r="B191" s="152"/>
      <c r="C191" s="152"/>
      <c r="D191" s="152"/>
      <c r="E191" s="152"/>
      <c r="F191" s="152"/>
      <c r="G191" s="152"/>
      <c r="H191" s="152"/>
      <c r="I191" s="152"/>
      <c r="J191" s="152"/>
      <c r="K191" s="152"/>
      <c r="L191" s="152"/>
    </row>
    <row r="192" spans="1:12">
      <c r="A192" s="152"/>
      <c r="B192" s="152"/>
      <c r="C192" s="152"/>
      <c r="D192" s="152"/>
      <c r="E192" s="152"/>
      <c r="F192" s="152"/>
      <c r="G192" s="152"/>
      <c r="H192" s="152"/>
      <c r="I192" s="152"/>
      <c r="J192" s="152"/>
      <c r="K192" s="152"/>
      <c r="L192" s="152"/>
    </row>
    <row r="193" spans="1:12">
      <c r="A193" s="152"/>
      <c r="B193" s="152"/>
      <c r="C193" s="152"/>
      <c r="D193" s="152"/>
      <c r="E193" s="152"/>
      <c r="F193" s="152"/>
      <c r="G193" s="152"/>
      <c r="H193" s="152"/>
      <c r="I193" s="152"/>
      <c r="J193" s="152"/>
      <c r="K193" s="152"/>
      <c r="L193" s="152"/>
    </row>
    <row r="194" spans="1:12">
      <c r="A194" s="152"/>
      <c r="B194" s="152"/>
      <c r="C194" s="152"/>
      <c r="D194" s="152"/>
      <c r="E194" s="152"/>
      <c r="F194" s="152"/>
      <c r="G194" s="152"/>
      <c r="H194" s="152"/>
      <c r="I194" s="152"/>
      <c r="J194" s="152"/>
      <c r="K194" s="152"/>
      <c r="L194" s="152"/>
    </row>
    <row r="195" spans="1:12">
      <c r="A195" s="152"/>
      <c r="B195" s="152"/>
      <c r="C195" s="152"/>
      <c r="D195" s="152"/>
      <c r="E195" s="152"/>
      <c r="F195" s="152"/>
      <c r="G195" s="152"/>
      <c r="H195" s="152"/>
      <c r="I195" s="152"/>
      <c r="J195" s="152"/>
      <c r="K195" s="152"/>
      <c r="L195" s="152"/>
    </row>
    <row r="196" spans="1:12">
      <c r="A196" s="152"/>
      <c r="B196" s="152"/>
      <c r="C196" s="152"/>
      <c r="D196" s="152"/>
      <c r="E196" s="152"/>
      <c r="F196" s="152"/>
      <c r="G196" s="152"/>
      <c r="H196" s="152"/>
      <c r="I196" s="152"/>
      <c r="J196" s="152"/>
      <c r="K196" s="152"/>
      <c r="L196" s="152"/>
    </row>
    <row r="197" spans="1:12">
      <c r="A197" s="152"/>
      <c r="B197" s="152"/>
      <c r="C197" s="152"/>
      <c r="D197" s="152"/>
      <c r="E197" s="152"/>
      <c r="F197" s="152"/>
      <c r="G197" s="152"/>
      <c r="H197" s="152"/>
      <c r="I197" s="152"/>
      <c r="J197" s="152"/>
      <c r="K197" s="152"/>
      <c r="L197" s="152"/>
    </row>
    <row r="198" spans="1:12">
      <c r="A198" s="152"/>
      <c r="B198" s="152"/>
      <c r="C198" s="152"/>
      <c r="D198" s="152"/>
      <c r="E198" s="152"/>
      <c r="F198" s="152"/>
      <c r="G198" s="152"/>
      <c r="H198" s="152"/>
      <c r="I198" s="152"/>
      <c r="J198" s="152"/>
      <c r="K198" s="152"/>
      <c r="L198" s="152"/>
    </row>
    <row r="199" spans="1:12">
      <c r="A199" s="152"/>
      <c r="B199" s="152"/>
      <c r="C199" s="152"/>
      <c r="D199" s="152"/>
      <c r="E199" s="152"/>
      <c r="F199" s="152"/>
      <c r="G199" s="152"/>
      <c r="H199" s="152"/>
      <c r="I199" s="152"/>
      <c r="J199" s="152"/>
      <c r="K199" s="152"/>
      <c r="L199" s="152"/>
    </row>
    <row r="200" spans="1:12">
      <c r="A200" s="152"/>
      <c r="B200" s="152"/>
      <c r="C200" s="152"/>
      <c r="D200" s="152"/>
      <c r="E200" s="152"/>
      <c r="F200" s="152"/>
      <c r="G200" s="152"/>
      <c r="H200" s="152"/>
      <c r="I200" s="152"/>
      <c r="J200" s="152"/>
      <c r="K200" s="152"/>
      <c r="L200" s="152"/>
    </row>
    <row r="201" spans="1:12">
      <c r="A201" s="152"/>
      <c r="B201" s="152"/>
      <c r="C201" s="152"/>
      <c r="D201" s="152"/>
      <c r="E201" s="152"/>
      <c r="F201" s="152"/>
      <c r="G201" s="152"/>
      <c r="H201" s="152"/>
      <c r="I201" s="152"/>
      <c r="J201" s="152"/>
      <c r="K201" s="152"/>
      <c r="L201" s="152"/>
    </row>
    <row r="202" spans="1:12">
      <c r="A202" s="152"/>
      <c r="B202" s="152"/>
      <c r="C202" s="152"/>
      <c r="D202" s="152"/>
      <c r="E202" s="152"/>
      <c r="F202" s="152"/>
      <c r="G202" s="152"/>
      <c r="H202" s="152"/>
      <c r="I202" s="152"/>
      <c r="J202" s="152"/>
      <c r="K202" s="152"/>
      <c r="L202" s="152"/>
    </row>
    <row r="203" spans="1:12">
      <c r="A203" s="152"/>
      <c r="B203" s="152"/>
      <c r="C203" s="152"/>
      <c r="D203" s="152"/>
      <c r="E203" s="152"/>
      <c r="F203" s="152"/>
      <c r="G203" s="152"/>
      <c r="H203" s="152"/>
      <c r="I203" s="152"/>
      <c r="J203" s="152"/>
      <c r="K203" s="152"/>
      <c r="L203" s="152"/>
    </row>
    <row r="204" spans="1:12">
      <c r="A204" s="152"/>
      <c r="B204" s="152"/>
      <c r="C204" s="152"/>
      <c r="D204" s="152"/>
      <c r="E204" s="152"/>
      <c r="F204" s="152"/>
      <c r="G204" s="152"/>
      <c r="H204" s="152"/>
      <c r="I204" s="152"/>
      <c r="J204" s="152"/>
      <c r="K204" s="152"/>
      <c r="L204" s="152"/>
    </row>
    <row r="205" spans="1:12">
      <c r="A205" s="152"/>
      <c r="B205" s="152"/>
      <c r="C205" s="152"/>
      <c r="D205" s="152"/>
      <c r="E205" s="152"/>
      <c r="F205" s="152"/>
      <c r="G205" s="152"/>
      <c r="H205" s="152"/>
      <c r="I205" s="152"/>
      <c r="J205" s="152"/>
      <c r="K205" s="152"/>
      <c r="L205" s="152"/>
    </row>
    <row r="206" spans="1:12">
      <c r="A206" s="152"/>
      <c r="B206" s="152"/>
      <c r="C206" s="152"/>
      <c r="D206" s="152"/>
      <c r="E206" s="152"/>
      <c r="F206" s="152"/>
      <c r="G206" s="152"/>
      <c r="H206" s="152"/>
      <c r="I206" s="152"/>
      <c r="J206" s="152"/>
      <c r="K206" s="152"/>
      <c r="L206" s="152"/>
    </row>
    <row r="207" spans="1:12">
      <c r="A207" s="152"/>
      <c r="B207" s="152"/>
      <c r="C207" s="152"/>
      <c r="D207" s="152"/>
      <c r="E207" s="152"/>
      <c r="F207" s="152"/>
      <c r="G207" s="152"/>
      <c r="H207" s="152"/>
      <c r="I207" s="152"/>
      <c r="J207" s="152"/>
      <c r="K207" s="152"/>
      <c r="L207" s="152"/>
    </row>
    <row r="208" spans="1:12">
      <c r="A208" s="152"/>
      <c r="B208" s="152"/>
      <c r="C208" s="152"/>
      <c r="D208" s="152"/>
      <c r="E208" s="152"/>
      <c r="F208" s="152"/>
      <c r="G208" s="152"/>
      <c r="H208" s="152"/>
      <c r="I208" s="152"/>
      <c r="J208" s="152"/>
      <c r="K208" s="152"/>
      <c r="L208" s="152"/>
    </row>
    <row r="209" spans="1:12">
      <c r="A209" s="152"/>
      <c r="B209" s="152"/>
      <c r="C209" s="152"/>
      <c r="D209" s="152"/>
      <c r="E209" s="152"/>
      <c r="F209" s="152"/>
      <c r="G209" s="152"/>
      <c r="H209" s="152"/>
      <c r="I209" s="152"/>
      <c r="J209" s="152"/>
      <c r="K209" s="152"/>
      <c r="L209" s="152"/>
    </row>
    <row r="210" spans="1:12">
      <c r="A210" s="152"/>
      <c r="B210" s="152"/>
      <c r="C210" s="152"/>
      <c r="D210" s="152"/>
      <c r="E210" s="152"/>
      <c r="F210" s="152"/>
      <c r="G210" s="152"/>
      <c r="H210" s="152"/>
      <c r="I210" s="152"/>
      <c r="J210" s="152"/>
      <c r="K210" s="152"/>
      <c r="L210" s="152"/>
    </row>
    <row r="211" spans="1:12">
      <c r="A211" s="152"/>
      <c r="B211" s="152"/>
      <c r="C211" s="152"/>
      <c r="D211" s="152"/>
      <c r="E211" s="152"/>
      <c r="F211" s="152"/>
      <c r="G211" s="152"/>
      <c r="H211" s="152"/>
      <c r="I211" s="152"/>
      <c r="J211" s="152"/>
      <c r="K211" s="152"/>
      <c r="L211" s="152"/>
    </row>
    <row r="212" spans="1:12">
      <c r="A212" s="152"/>
      <c r="B212" s="152"/>
      <c r="C212" s="152"/>
      <c r="D212" s="152"/>
      <c r="E212" s="152"/>
      <c r="F212" s="152"/>
      <c r="G212" s="152"/>
      <c r="H212" s="152"/>
      <c r="I212" s="152"/>
      <c r="J212" s="152"/>
      <c r="K212" s="152"/>
      <c r="L212" s="152"/>
    </row>
    <row r="213" spans="1:12">
      <c r="A213" s="152"/>
      <c r="B213" s="152"/>
      <c r="C213" s="152"/>
      <c r="D213" s="152"/>
      <c r="E213" s="152"/>
      <c r="F213" s="152"/>
      <c r="G213" s="152"/>
      <c r="H213" s="152"/>
      <c r="I213" s="152"/>
      <c r="J213" s="152"/>
      <c r="K213" s="152"/>
      <c r="L213" s="152"/>
    </row>
    <row r="214" spans="1:12">
      <c r="A214" s="152"/>
      <c r="B214" s="152"/>
      <c r="C214" s="152"/>
      <c r="D214" s="152"/>
      <c r="E214" s="152"/>
      <c r="F214" s="152"/>
      <c r="G214" s="152"/>
      <c r="H214" s="152"/>
      <c r="I214" s="152"/>
      <c r="J214" s="152"/>
      <c r="K214" s="152"/>
      <c r="L214" s="152"/>
    </row>
    <row r="215" spans="1:12">
      <c r="A215" s="152"/>
      <c r="B215" s="152"/>
      <c r="C215" s="152"/>
      <c r="D215" s="152"/>
      <c r="E215" s="152"/>
      <c r="F215" s="152"/>
      <c r="G215" s="152"/>
      <c r="H215" s="152"/>
      <c r="I215" s="152"/>
      <c r="J215" s="152"/>
      <c r="K215" s="152"/>
      <c r="L215" s="152"/>
    </row>
    <row r="216" spans="1:12">
      <c r="A216" s="152"/>
      <c r="B216" s="152"/>
      <c r="C216" s="152"/>
      <c r="D216" s="152"/>
      <c r="E216" s="152"/>
      <c r="F216" s="152"/>
      <c r="G216" s="152"/>
      <c r="H216" s="152"/>
      <c r="I216" s="152"/>
      <c r="J216" s="152"/>
      <c r="K216" s="152"/>
      <c r="L216" s="152"/>
    </row>
    <row r="217" spans="1:12">
      <c r="A217" s="152"/>
      <c r="B217" s="152"/>
      <c r="C217" s="152"/>
      <c r="D217" s="152"/>
      <c r="E217" s="152"/>
      <c r="F217" s="152"/>
      <c r="G217" s="152"/>
      <c r="H217" s="152"/>
      <c r="I217" s="152"/>
      <c r="J217" s="152"/>
      <c r="K217" s="152"/>
      <c r="L217" s="152"/>
    </row>
    <row r="218" spans="1:12">
      <c r="A218" s="152"/>
      <c r="B218" s="152"/>
      <c r="C218" s="152"/>
      <c r="D218" s="152"/>
      <c r="E218" s="152"/>
      <c r="F218" s="152"/>
      <c r="G218" s="152"/>
      <c r="H218" s="152"/>
      <c r="I218" s="152"/>
      <c r="J218" s="152"/>
      <c r="K218" s="152"/>
      <c r="L218" s="152"/>
    </row>
    <row r="219" spans="1:12">
      <c r="A219" s="152"/>
      <c r="B219" s="152"/>
      <c r="C219" s="152"/>
      <c r="D219" s="152"/>
      <c r="E219" s="152"/>
      <c r="F219" s="152"/>
      <c r="G219" s="152"/>
      <c r="H219" s="152"/>
      <c r="I219" s="152"/>
      <c r="J219" s="152"/>
      <c r="K219" s="152"/>
      <c r="L219" s="152"/>
    </row>
    <row r="220" spans="1:12">
      <c r="A220" s="152"/>
      <c r="B220" s="152"/>
      <c r="C220" s="152"/>
      <c r="D220" s="152"/>
      <c r="E220" s="152"/>
      <c r="F220" s="152"/>
      <c r="G220" s="152"/>
      <c r="H220" s="152"/>
      <c r="I220" s="152"/>
      <c r="J220" s="152"/>
      <c r="K220" s="152"/>
      <c r="L220" s="152"/>
    </row>
    <row r="221" spans="1:12">
      <c r="A221" s="152"/>
      <c r="B221" s="152"/>
      <c r="C221" s="152"/>
      <c r="D221" s="152"/>
      <c r="E221" s="152"/>
      <c r="F221" s="152"/>
      <c r="G221" s="152"/>
      <c r="H221" s="152"/>
      <c r="I221" s="152"/>
      <c r="J221" s="152"/>
      <c r="K221" s="152"/>
      <c r="L221" s="152"/>
    </row>
    <row r="222" spans="1:12">
      <c r="A222" s="152"/>
      <c r="B222" s="152"/>
      <c r="C222" s="152"/>
      <c r="D222" s="152"/>
      <c r="E222" s="152"/>
      <c r="F222" s="152"/>
      <c r="G222" s="152"/>
      <c r="H222" s="152"/>
      <c r="I222" s="152"/>
      <c r="J222" s="152"/>
      <c r="K222" s="152"/>
      <c r="L222" s="152"/>
    </row>
    <row r="223" spans="1:12">
      <c r="A223" s="152"/>
      <c r="B223" s="152"/>
      <c r="C223" s="152"/>
      <c r="D223" s="152"/>
      <c r="E223" s="152"/>
      <c r="F223" s="152"/>
      <c r="G223" s="152"/>
      <c r="H223" s="152"/>
      <c r="I223" s="152"/>
      <c r="J223" s="152"/>
      <c r="K223" s="152"/>
      <c r="L223" s="152"/>
    </row>
    <row r="224" spans="1:12">
      <c r="A224" s="152"/>
      <c r="B224" s="152"/>
      <c r="C224" s="152"/>
      <c r="D224" s="152"/>
      <c r="E224" s="152"/>
      <c r="F224" s="152"/>
      <c r="G224" s="152"/>
      <c r="H224" s="152"/>
      <c r="I224" s="152"/>
      <c r="J224" s="152"/>
      <c r="K224" s="152"/>
      <c r="L224" s="152"/>
    </row>
    <row r="225" spans="1:12">
      <c r="A225" s="152"/>
      <c r="B225" s="152"/>
      <c r="C225" s="152"/>
      <c r="D225" s="152"/>
      <c r="E225" s="152"/>
      <c r="F225" s="152"/>
      <c r="G225" s="152"/>
      <c r="H225" s="152"/>
      <c r="I225" s="152"/>
      <c r="J225" s="152"/>
      <c r="K225" s="152"/>
      <c r="L225" s="152"/>
    </row>
    <row r="226" spans="1:12">
      <c r="A226" s="152"/>
      <c r="B226" s="152"/>
      <c r="C226" s="152"/>
      <c r="D226" s="152"/>
      <c r="E226" s="152"/>
      <c r="F226" s="152"/>
      <c r="G226" s="152"/>
      <c r="H226" s="152"/>
      <c r="I226" s="152"/>
      <c r="J226" s="152"/>
      <c r="K226" s="152"/>
      <c r="L226" s="152"/>
    </row>
    <row r="227" spans="1:12">
      <c r="A227" s="152"/>
      <c r="B227" s="152"/>
      <c r="C227" s="152"/>
      <c r="D227" s="152"/>
      <c r="E227" s="152"/>
      <c r="F227" s="152"/>
      <c r="G227" s="152"/>
      <c r="H227" s="152"/>
      <c r="I227" s="152"/>
      <c r="J227" s="152"/>
      <c r="K227" s="152"/>
      <c r="L227" s="152"/>
    </row>
    <row r="228" spans="1:12">
      <c r="A228" s="152"/>
      <c r="B228" s="152"/>
      <c r="C228" s="152"/>
      <c r="D228" s="152"/>
      <c r="E228" s="152"/>
      <c r="F228" s="152"/>
      <c r="G228" s="152"/>
      <c r="H228" s="152"/>
      <c r="I228" s="152"/>
      <c r="J228" s="152"/>
      <c r="K228" s="152"/>
      <c r="L228" s="152"/>
    </row>
    <row r="229" spans="1:12">
      <c r="A229" s="152"/>
      <c r="B229" s="152"/>
      <c r="C229" s="152"/>
      <c r="D229" s="152"/>
      <c r="E229" s="152"/>
      <c r="F229" s="152"/>
      <c r="G229" s="152"/>
      <c r="H229" s="152"/>
      <c r="I229" s="152"/>
      <c r="J229" s="152"/>
      <c r="K229" s="152"/>
      <c r="L229" s="152"/>
    </row>
    <row r="230" spans="1:12">
      <c r="A230" s="152"/>
      <c r="B230" s="152"/>
      <c r="C230" s="152"/>
      <c r="D230" s="152"/>
      <c r="E230" s="152"/>
      <c r="F230" s="152"/>
      <c r="G230" s="152"/>
      <c r="H230" s="152"/>
      <c r="I230" s="152"/>
      <c r="J230" s="152"/>
      <c r="K230" s="152"/>
      <c r="L230" s="152"/>
    </row>
    <row r="231" spans="1:12">
      <c r="A231" s="152"/>
      <c r="B231" s="152"/>
      <c r="C231" s="152"/>
      <c r="D231" s="152"/>
      <c r="E231" s="152"/>
      <c r="F231" s="152"/>
      <c r="G231" s="152"/>
      <c r="H231" s="152"/>
      <c r="I231" s="152"/>
      <c r="J231" s="152"/>
      <c r="K231" s="152"/>
      <c r="L231" s="152"/>
    </row>
    <row r="232" spans="1:12">
      <c r="A232" s="152"/>
      <c r="B232" s="152"/>
      <c r="C232" s="152"/>
      <c r="D232" s="152"/>
      <c r="E232" s="152"/>
      <c r="F232" s="152"/>
      <c r="G232" s="152"/>
      <c r="H232" s="152"/>
      <c r="I232" s="152"/>
      <c r="J232" s="152"/>
      <c r="K232" s="152"/>
      <c r="L232" s="152"/>
    </row>
    <row r="233" spans="1:12">
      <c r="A233" s="152"/>
      <c r="B233" s="152"/>
      <c r="C233" s="152"/>
      <c r="D233" s="152"/>
      <c r="E233" s="152"/>
      <c r="F233" s="152"/>
      <c r="G233" s="152"/>
      <c r="H233" s="152"/>
      <c r="I233" s="152"/>
      <c r="J233" s="152"/>
      <c r="K233" s="152"/>
      <c r="L233" s="152"/>
    </row>
    <row r="234" spans="1:12">
      <c r="A234" s="152"/>
      <c r="B234" s="152"/>
      <c r="C234" s="152"/>
      <c r="D234" s="152"/>
      <c r="E234" s="152"/>
      <c r="F234" s="152"/>
      <c r="G234" s="152"/>
      <c r="H234" s="152"/>
      <c r="I234" s="152"/>
      <c r="J234" s="152"/>
      <c r="K234" s="152"/>
      <c r="L234" s="152"/>
    </row>
    <row r="235" spans="1:12">
      <c r="A235" s="152"/>
      <c r="B235" s="152"/>
      <c r="C235" s="152"/>
      <c r="D235" s="152"/>
      <c r="E235" s="152"/>
      <c r="F235" s="152"/>
      <c r="G235" s="152"/>
      <c r="H235" s="152"/>
      <c r="I235" s="152"/>
      <c r="J235" s="152"/>
      <c r="K235" s="152"/>
      <c r="L235" s="152"/>
    </row>
    <row r="236" spans="1:12">
      <c r="A236" s="152"/>
      <c r="B236" s="152"/>
      <c r="C236" s="152"/>
      <c r="D236" s="152"/>
      <c r="E236" s="152"/>
      <c r="F236" s="152"/>
      <c r="G236" s="152"/>
      <c r="H236" s="152"/>
      <c r="I236" s="152"/>
      <c r="J236" s="152"/>
      <c r="K236" s="152"/>
      <c r="L236" s="152"/>
    </row>
    <row r="237" spans="1:12">
      <c r="A237" s="152"/>
      <c r="B237" s="152"/>
      <c r="C237" s="152"/>
      <c r="D237" s="152"/>
      <c r="E237" s="152"/>
      <c r="F237" s="152"/>
      <c r="G237" s="152"/>
      <c r="H237" s="152"/>
      <c r="I237" s="152"/>
      <c r="J237" s="152"/>
      <c r="K237" s="152"/>
      <c r="L237" s="152"/>
    </row>
    <row r="238" spans="1:12">
      <c r="A238" s="152"/>
      <c r="B238" s="152"/>
      <c r="C238" s="152"/>
      <c r="D238" s="152"/>
      <c r="E238" s="152"/>
      <c r="F238" s="152"/>
      <c r="G238" s="152"/>
      <c r="H238" s="152"/>
      <c r="I238" s="152"/>
      <c r="J238" s="152"/>
      <c r="K238" s="152"/>
      <c r="L238" s="152"/>
    </row>
    <row r="239" spans="1:12">
      <c r="A239" s="152"/>
      <c r="B239" s="152"/>
      <c r="C239" s="152"/>
      <c r="D239" s="152"/>
      <c r="E239" s="152"/>
      <c r="F239" s="152"/>
      <c r="G239" s="152"/>
      <c r="H239" s="152"/>
      <c r="I239" s="152"/>
      <c r="J239" s="152"/>
      <c r="K239" s="152"/>
      <c r="L239" s="152"/>
    </row>
    <row r="240" spans="1:12">
      <c r="A240" s="152"/>
      <c r="B240" s="152"/>
      <c r="C240" s="152"/>
      <c r="D240" s="152"/>
      <c r="E240" s="152"/>
      <c r="F240" s="152"/>
      <c r="G240" s="152"/>
      <c r="H240" s="152"/>
      <c r="I240" s="152"/>
      <c r="J240" s="152"/>
      <c r="K240" s="152"/>
      <c r="L240" s="152"/>
    </row>
    <row r="241" spans="1:12">
      <c r="A241" s="152"/>
      <c r="B241" s="152"/>
      <c r="C241" s="152"/>
      <c r="D241" s="152"/>
      <c r="E241" s="152"/>
      <c r="F241" s="152"/>
      <c r="G241" s="152"/>
      <c r="H241" s="152"/>
      <c r="I241" s="152"/>
      <c r="J241" s="152"/>
      <c r="K241" s="152"/>
      <c r="L241" s="152"/>
    </row>
    <row r="242" spans="1:12">
      <c r="A242" s="152"/>
      <c r="B242" s="152"/>
      <c r="C242" s="152"/>
      <c r="D242" s="152"/>
      <c r="E242" s="152"/>
      <c r="F242" s="152"/>
      <c r="G242" s="152"/>
      <c r="H242" s="152"/>
      <c r="I242" s="152"/>
      <c r="J242" s="152"/>
      <c r="K242" s="152"/>
      <c r="L242" s="152"/>
    </row>
    <row r="243" spans="1:12">
      <c r="A243" s="152"/>
      <c r="B243" s="152"/>
      <c r="C243" s="152"/>
      <c r="D243" s="152"/>
      <c r="E243" s="152"/>
      <c r="F243" s="152"/>
      <c r="G243" s="152"/>
      <c r="H243" s="152"/>
      <c r="I243" s="152"/>
      <c r="J243" s="152"/>
      <c r="K243" s="152"/>
      <c r="L243" s="152"/>
    </row>
    <row r="244" spans="1:12">
      <c r="A244" s="152"/>
      <c r="B244" s="152"/>
      <c r="C244" s="152"/>
      <c r="D244" s="152"/>
      <c r="E244" s="152"/>
      <c r="F244" s="152"/>
      <c r="G244" s="152"/>
      <c r="H244" s="152"/>
      <c r="I244" s="152"/>
      <c r="J244" s="152"/>
      <c r="K244" s="152"/>
      <c r="L244" s="152"/>
    </row>
    <row r="245" spans="1:12">
      <c r="A245" s="152"/>
      <c r="B245" s="152"/>
      <c r="C245" s="152"/>
      <c r="D245" s="152"/>
      <c r="E245" s="152"/>
      <c r="F245" s="152"/>
      <c r="G245" s="152"/>
      <c r="H245" s="152"/>
      <c r="I245" s="152"/>
      <c r="J245" s="152"/>
      <c r="K245" s="152"/>
      <c r="L245" s="152"/>
    </row>
    <row r="246" spans="1:12">
      <c r="A246" s="152"/>
      <c r="B246" s="152"/>
      <c r="C246" s="152"/>
      <c r="D246" s="152"/>
      <c r="E246" s="152"/>
      <c r="F246" s="152"/>
      <c r="G246" s="152"/>
      <c r="H246" s="152"/>
      <c r="I246" s="152"/>
      <c r="J246" s="152"/>
      <c r="K246" s="152"/>
      <c r="L246" s="152"/>
    </row>
    <row r="247" spans="1:12">
      <c r="A247" s="152"/>
      <c r="B247" s="152"/>
      <c r="C247" s="152"/>
      <c r="D247" s="152"/>
      <c r="E247" s="152"/>
      <c r="F247" s="152"/>
      <c r="G247" s="152"/>
      <c r="H247" s="152"/>
      <c r="I247" s="152"/>
      <c r="J247" s="152"/>
      <c r="K247" s="152"/>
      <c r="L247" s="152"/>
    </row>
    <row r="248" spans="1:12">
      <c r="A248" s="152"/>
      <c r="B248" s="152"/>
      <c r="C248" s="152"/>
      <c r="D248" s="152"/>
      <c r="E248" s="152"/>
      <c r="F248" s="152"/>
      <c r="G248" s="152"/>
      <c r="H248" s="152"/>
      <c r="I248" s="152"/>
      <c r="J248" s="152"/>
      <c r="K248" s="152"/>
      <c r="L248" s="152"/>
    </row>
    <row r="249" spans="1:12">
      <c r="A249" s="152"/>
      <c r="B249" s="152"/>
      <c r="C249" s="152"/>
      <c r="D249" s="152"/>
      <c r="E249" s="152"/>
      <c r="F249" s="152"/>
      <c r="G249" s="152"/>
      <c r="H249" s="152"/>
      <c r="I249" s="152"/>
      <c r="J249" s="152"/>
      <c r="K249" s="152"/>
      <c r="L249" s="152"/>
    </row>
    <row r="250" spans="1:12">
      <c r="A250" s="152"/>
      <c r="B250" s="152"/>
      <c r="C250" s="152"/>
      <c r="D250" s="152"/>
      <c r="E250" s="152"/>
      <c r="F250" s="152"/>
      <c r="G250" s="152"/>
      <c r="H250" s="152"/>
      <c r="I250" s="152"/>
      <c r="J250" s="152"/>
      <c r="K250" s="152"/>
      <c r="L250" s="152"/>
    </row>
    <row r="251" spans="1:12">
      <c r="A251" s="152"/>
      <c r="B251" s="152"/>
      <c r="C251" s="152"/>
      <c r="D251" s="152"/>
      <c r="E251" s="152"/>
      <c r="F251" s="152"/>
      <c r="G251" s="152"/>
      <c r="H251" s="152"/>
      <c r="I251" s="152"/>
      <c r="J251" s="152"/>
      <c r="K251" s="152"/>
      <c r="L251" s="152"/>
    </row>
    <row r="252" spans="1:12">
      <c r="A252" s="152"/>
      <c r="B252" s="152"/>
      <c r="C252" s="152"/>
      <c r="D252" s="152"/>
      <c r="E252" s="152"/>
      <c r="F252" s="152"/>
      <c r="G252" s="152"/>
      <c r="H252" s="152"/>
      <c r="I252" s="152"/>
      <c r="J252" s="152"/>
      <c r="K252" s="152"/>
      <c r="L252" s="152"/>
    </row>
    <row r="253" spans="1:12">
      <c r="A253" s="152"/>
      <c r="B253" s="152"/>
      <c r="C253" s="152"/>
      <c r="D253" s="152"/>
      <c r="E253" s="152"/>
      <c r="F253" s="152"/>
      <c r="G253" s="152"/>
      <c r="H253" s="152"/>
      <c r="I253" s="152"/>
      <c r="J253" s="152"/>
      <c r="K253" s="152"/>
      <c r="L253" s="152"/>
    </row>
    <row r="254" spans="1:12">
      <c r="A254" s="152"/>
      <c r="B254" s="152"/>
      <c r="C254" s="152"/>
      <c r="D254" s="152"/>
      <c r="E254" s="152"/>
      <c r="F254" s="152"/>
      <c r="G254" s="152"/>
      <c r="H254" s="152"/>
      <c r="I254" s="152"/>
      <c r="J254" s="152"/>
      <c r="K254" s="152"/>
      <c r="L254" s="152"/>
    </row>
    <row r="255" spans="1:12">
      <c r="A255" s="152"/>
      <c r="B255" s="152"/>
      <c r="C255" s="152"/>
      <c r="D255" s="152"/>
      <c r="E255" s="152"/>
      <c r="F255" s="152"/>
      <c r="G255" s="152"/>
      <c r="H255" s="152"/>
      <c r="I255" s="152"/>
      <c r="J255" s="152"/>
      <c r="K255" s="152"/>
      <c r="L255" s="152"/>
    </row>
    <row r="256" spans="1:12">
      <c r="A256" s="152"/>
      <c r="B256" s="152"/>
      <c r="C256" s="152"/>
      <c r="D256" s="152"/>
      <c r="E256" s="152"/>
      <c r="F256" s="152"/>
      <c r="G256" s="152"/>
      <c r="H256" s="152"/>
      <c r="I256" s="152"/>
      <c r="J256" s="152"/>
      <c r="K256" s="152"/>
      <c r="L256" s="152"/>
    </row>
    <row r="257" spans="1:12">
      <c r="A257" s="152"/>
      <c r="B257" s="152"/>
      <c r="C257" s="152"/>
      <c r="D257" s="152"/>
      <c r="E257" s="152"/>
      <c r="F257" s="152"/>
      <c r="G257" s="152"/>
      <c r="H257" s="152"/>
      <c r="I257" s="152"/>
      <c r="J257" s="152"/>
      <c r="K257" s="152"/>
      <c r="L257" s="152"/>
    </row>
    <row r="258" spans="1:12">
      <c r="A258" s="152"/>
      <c r="B258" s="152"/>
      <c r="C258" s="152"/>
      <c r="D258" s="152"/>
      <c r="E258" s="152"/>
      <c r="F258" s="152"/>
      <c r="G258" s="152"/>
      <c r="H258" s="152"/>
      <c r="I258" s="152"/>
      <c r="J258" s="152"/>
      <c r="K258" s="152"/>
      <c r="L258" s="152"/>
    </row>
    <row r="259" spans="1:12">
      <c r="A259" s="152"/>
      <c r="B259" s="152"/>
      <c r="C259" s="152"/>
      <c r="D259" s="152"/>
      <c r="E259" s="152"/>
      <c r="F259" s="152"/>
      <c r="G259" s="152"/>
      <c r="H259" s="152"/>
      <c r="I259" s="152"/>
      <c r="J259" s="152"/>
      <c r="K259" s="152"/>
      <c r="L259" s="152"/>
    </row>
    <row r="260" spans="1:12">
      <c r="A260" s="152"/>
      <c r="B260" s="152"/>
      <c r="C260" s="152"/>
      <c r="D260" s="152"/>
      <c r="E260" s="152"/>
      <c r="F260" s="152"/>
      <c r="G260" s="152"/>
      <c r="H260" s="152"/>
      <c r="I260" s="152"/>
      <c r="J260" s="152"/>
      <c r="K260" s="152"/>
      <c r="L260" s="152"/>
    </row>
    <row r="261" spans="1:12">
      <c r="A261" s="152"/>
      <c r="B261" s="152"/>
      <c r="C261" s="152"/>
      <c r="D261" s="152"/>
      <c r="E261" s="152"/>
      <c r="F261" s="152"/>
      <c r="G261" s="152"/>
      <c r="H261" s="152"/>
      <c r="I261" s="152"/>
      <c r="J261" s="152"/>
      <c r="K261" s="152"/>
      <c r="L261" s="152"/>
    </row>
    <row r="262" spans="1:12">
      <c r="A262" s="152"/>
      <c r="B262" s="152"/>
      <c r="C262" s="152"/>
      <c r="D262" s="152"/>
      <c r="E262" s="152"/>
      <c r="F262" s="152"/>
      <c r="G262" s="152"/>
      <c r="H262" s="152"/>
      <c r="I262" s="152"/>
      <c r="J262" s="152"/>
      <c r="K262" s="152"/>
      <c r="L262" s="152"/>
    </row>
    <row r="263" spans="1:12">
      <c r="A263" s="152"/>
      <c r="B263" s="152"/>
      <c r="C263" s="152"/>
      <c r="D263" s="152"/>
      <c r="E263" s="152"/>
      <c r="F263" s="152"/>
      <c r="G263" s="152"/>
      <c r="H263" s="152"/>
      <c r="I263" s="152"/>
      <c r="J263" s="152"/>
      <c r="K263" s="152"/>
      <c r="L263" s="152"/>
    </row>
    <row r="264" spans="1:12">
      <c r="A264" s="152"/>
      <c r="B264" s="152"/>
      <c r="C264" s="152"/>
      <c r="D264" s="152"/>
      <c r="E264" s="152"/>
      <c r="F264" s="152"/>
      <c r="G264" s="152"/>
      <c r="H264" s="152"/>
      <c r="I264" s="152"/>
      <c r="J264" s="152"/>
      <c r="K264" s="152"/>
      <c r="L264" s="152"/>
    </row>
    <row r="265" spans="1:12">
      <c r="A265" s="152"/>
      <c r="B265" s="152"/>
      <c r="C265" s="152"/>
      <c r="D265" s="152"/>
      <c r="E265" s="152"/>
      <c r="F265" s="152"/>
      <c r="G265" s="152"/>
      <c r="H265" s="152"/>
      <c r="I265" s="152"/>
      <c r="J265" s="152"/>
      <c r="K265" s="152"/>
      <c r="L265" s="152"/>
    </row>
    <row r="266" spans="1:12">
      <c r="A266" s="152"/>
      <c r="B266" s="152"/>
      <c r="C266" s="152"/>
      <c r="D266" s="152"/>
      <c r="E266" s="152"/>
      <c r="F266" s="152"/>
      <c r="G266" s="152"/>
      <c r="H266" s="152"/>
      <c r="I266" s="152"/>
      <c r="J266" s="152"/>
      <c r="K266" s="152"/>
      <c r="L266" s="152"/>
    </row>
    <row r="267" spans="1:12">
      <c r="A267" s="152"/>
      <c r="B267" s="152"/>
      <c r="C267" s="152"/>
      <c r="D267" s="152"/>
      <c r="E267" s="152"/>
      <c r="F267" s="152"/>
      <c r="G267" s="152"/>
      <c r="H267" s="152"/>
      <c r="I267" s="152"/>
      <c r="J267" s="152"/>
      <c r="K267" s="152"/>
      <c r="L267" s="152"/>
    </row>
  </sheetData>
  <sheetProtection sheet="1" objects="1" scenarios="1" selectLockedCells="1" selectUnlockedCells="1"/>
  <mergeCells count="16">
    <mergeCell ref="B3:D3"/>
    <mergeCell ref="E3:K3"/>
    <mergeCell ref="B4:D4"/>
    <mergeCell ref="E4:K4"/>
    <mergeCell ref="B5:D5"/>
    <mergeCell ref="E5:K5"/>
    <mergeCell ref="B11:K12"/>
    <mergeCell ref="I9:J9"/>
    <mergeCell ref="J6:K6"/>
    <mergeCell ref="J7:K7"/>
    <mergeCell ref="B6:D6"/>
    <mergeCell ref="E6:G6"/>
    <mergeCell ref="H6:I6"/>
    <mergeCell ref="B7:D7"/>
    <mergeCell ref="E7:G7"/>
    <mergeCell ref="H7:I7"/>
  </mergeCells>
  <phoneticPr fontId="27"/>
  <pageMargins left="0.7" right="0.7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267"/>
  <sheetViews>
    <sheetView view="pageBreakPreview" zoomScale="60" zoomScaleNormal="55" workbookViewId="0">
      <selection activeCell="I9" sqref="I9:J9"/>
    </sheetView>
  </sheetViews>
  <sheetFormatPr defaultColWidth="12.875" defaultRowHeight="14.25"/>
  <cols>
    <col min="1" max="1" width="4.625" style="153" customWidth="1"/>
    <col min="2" max="2" width="9.875" style="153" customWidth="1"/>
    <col min="3" max="4" width="20.625" style="153" customWidth="1"/>
    <col min="5" max="5" width="6.625" style="153" customWidth="1"/>
    <col min="6" max="7" width="20.625" style="153" customWidth="1"/>
    <col min="8" max="9" width="8.625" style="153" customWidth="1"/>
    <col min="10" max="11" width="20.625" style="153" customWidth="1"/>
    <col min="12" max="13" width="10.75" style="153" bestFit="1" customWidth="1"/>
    <col min="14" max="14" width="10.25" style="313" bestFit="1" customWidth="1"/>
    <col min="15" max="15" width="11.5" style="314" bestFit="1" customWidth="1"/>
    <col min="16" max="16" width="11.625" style="314" bestFit="1" customWidth="1"/>
    <col min="17" max="17" width="12.125" style="313" bestFit="1" customWidth="1"/>
    <col min="18" max="18" width="10.375" style="313" customWidth="1"/>
    <col min="19" max="19" width="11.625" style="313" bestFit="1" customWidth="1"/>
    <col min="20" max="20" width="7.625" style="301" bestFit="1" customWidth="1"/>
    <col min="21" max="38" width="12.875" style="153"/>
    <col min="39" max="43" width="12.875" style="152"/>
    <col min="44" max="16384" width="12.875" style="153"/>
  </cols>
  <sheetData>
    <row r="1" spans="1:43" ht="32.25">
      <c r="A1" s="150" t="s">
        <v>228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1"/>
      <c r="M1" s="151"/>
      <c r="N1" s="299"/>
      <c r="O1" s="300"/>
      <c r="P1" s="300"/>
      <c r="Q1" s="299"/>
      <c r="R1" s="299"/>
      <c r="S1" s="299"/>
      <c r="T1" s="299"/>
      <c r="AM1" s="153"/>
      <c r="AN1" s="153"/>
      <c r="AO1" s="153"/>
      <c r="AP1" s="153"/>
      <c r="AQ1" s="153"/>
    </row>
    <row r="2" spans="1:43" ht="9.75" customHeight="1">
      <c r="A2" s="152"/>
      <c r="B2" s="154"/>
      <c r="C2" s="154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301"/>
      <c r="O2" s="171"/>
      <c r="P2" s="171"/>
      <c r="Q2" s="301"/>
      <c r="R2" s="301"/>
      <c r="S2" s="301"/>
      <c r="AM2" s="153"/>
      <c r="AN2" s="153"/>
      <c r="AO2" s="153"/>
      <c r="AP2" s="153"/>
      <c r="AQ2" s="153"/>
    </row>
    <row r="3" spans="1:43" ht="30" customHeight="1">
      <c r="A3" s="152"/>
      <c r="B3" s="410" t="s">
        <v>1</v>
      </c>
      <c r="C3" s="410"/>
      <c r="D3" s="410"/>
      <c r="E3" s="419">
        <f>女子入力!F3</f>
        <v>0</v>
      </c>
      <c r="F3" s="419"/>
      <c r="G3" s="419"/>
      <c r="H3" s="419"/>
      <c r="I3" s="419"/>
      <c r="J3" s="419"/>
      <c r="K3" s="419"/>
      <c r="L3" s="152"/>
      <c r="M3" s="301"/>
      <c r="N3" s="171"/>
      <c r="O3" s="171"/>
      <c r="P3" s="301"/>
      <c r="Q3" s="301"/>
      <c r="R3" s="301"/>
      <c r="S3" s="301"/>
      <c r="AM3" s="153"/>
      <c r="AN3" s="153"/>
      <c r="AO3" s="153"/>
      <c r="AP3" s="153"/>
      <c r="AQ3" s="153"/>
    </row>
    <row r="4" spans="1:43" ht="30" customHeight="1">
      <c r="A4" s="152"/>
      <c r="B4" s="412" t="s">
        <v>2</v>
      </c>
      <c r="C4" s="412"/>
      <c r="D4" s="412"/>
      <c r="E4" s="420">
        <f>女子入力!F4</f>
        <v>0</v>
      </c>
      <c r="F4" s="420"/>
      <c r="G4" s="420"/>
      <c r="H4" s="420"/>
      <c r="I4" s="420"/>
      <c r="J4" s="420"/>
      <c r="K4" s="420"/>
      <c r="L4" s="155"/>
      <c r="M4" s="302"/>
      <c r="N4" s="171"/>
      <c r="O4" s="171"/>
      <c r="P4" s="301"/>
      <c r="Q4" s="301"/>
      <c r="R4" s="301"/>
      <c r="S4" s="301"/>
      <c r="AM4" s="153"/>
      <c r="AN4" s="153"/>
      <c r="AO4" s="153"/>
      <c r="AP4" s="153"/>
      <c r="AQ4" s="153"/>
    </row>
    <row r="5" spans="1:43" ht="30" customHeight="1">
      <c r="A5" s="152"/>
      <c r="B5" s="413" t="s">
        <v>3</v>
      </c>
      <c r="C5" s="413"/>
      <c r="D5" s="413"/>
      <c r="E5" s="420">
        <f>女子入力!O4</f>
        <v>0</v>
      </c>
      <c r="F5" s="420"/>
      <c r="G5" s="420"/>
      <c r="H5" s="420"/>
      <c r="I5" s="420"/>
      <c r="J5" s="420"/>
      <c r="K5" s="420"/>
      <c r="L5" s="155"/>
      <c r="M5" s="302"/>
      <c r="N5" s="171"/>
      <c r="O5" s="171"/>
      <c r="P5" s="301"/>
      <c r="Q5" s="301"/>
      <c r="R5" s="301"/>
      <c r="S5" s="301"/>
      <c r="AM5" s="153"/>
      <c r="AN5" s="153"/>
      <c r="AO5" s="153"/>
      <c r="AP5" s="153"/>
      <c r="AQ5" s="153"/>
    </row>
    <row r="6" spans="1:43" ht="30" customHeight="1">
      <c r="A6" s="152"/>
      <c r="B6" s="404" t="s">
        <v>4</v>
      </c>
      <c r="C6" s="404"/>
      <c r="D6" s="404"/>
      <c r="E6" s="418">
        <f>女子入力!D5</f>
        <v>0</v>
      </c>
      <c r="F6" s="418"/>
      <c r="G6" s="418"/>
      <c r="H6" s="406" t="s">
        <v>213</v>
      </c>
      <c r="I6" s="407"/>
      <c r="J6" s="414"/>
      <c r="K6" s="415"/>
      <c r="L6" s="156"/>
      <c r="M6" s="303"/>
      <c r="N6" s="171"/>
      <c r="O6" s="171"/>
      <c r="P6" s="301"/>
      <c r="Q6" s="301"/>
      <c r="R6" s="301"/>
      <c r="S6" s="301"/>
      <c r="AM6" s="153"/>
      <c r="AN6" s="153"/>
      <c r="AO6" s="153"/>
      <c r="AP6" s="153"/>
      <c r="AQ6" s="153"/>
    </row>
    <row r="7" spans="1:43" ht="30" customHeight="1">
      <c r="A7" s="152"/>
      <c r="B7" s="408" t="s">
        <v>214</v>
      </c>
      <c r="C7" s="408"/>
      <c r="D7" s="408"/>
      <c r="E7" s="418">
        <f>女子入力!K5</f>
        <v>0</v>
      </c>
      <c r="F7" s="418"/>
      <c r="G7" s="418"/>
      <c r="H7" s="406" t="s">
        <v>213</v>
      </c>
      <c r="I7" s="407"/>
      <c r="J7" s="416">
        <f>女子入力!Q5</f>
        <v>0</v>
      </c>
      <c r="K7" s="417"/>
      <c r="L7" s="156"/>
      <c r="M7" s="303"/>
      <c r="N7" s="171"/>
      <c r="O7" s="171"/>
      <c r="P7" s="301"/>
      <c r="Q7" s="301"/>
      <c r="R7" s="301"/>
      <c r="S7" s="301"/>
      <c r="AM7" s="153"/>
      <c r="AN7" s="153"/>
      <c r="AO7" s="153"/>
      <c r="AP7" s="153"/>
      <c r="AQ7" s="153"/>
    </row>
    <row r="8" spans="1:43" ht="27" customHeight="1">
      <c r="A8" s="152"/>
      <c r="B8" s="215" t="s">
        <v>215</v>
      </c>
      <c r="C8" s="157">
        <f>女子入力!C6</f>
        <v>0</v>
      </c>
      <c r="D8" s="216" t="s">
        <v>216</v>
      </c>
      <c r="E8" s="157">
        <f>女子入力!E6</f>
        <v>0</v>
      </c>
      <c r="F8" s="214" t="s">
        <v>229</v>
      </c>
      <c r="G8" s="157">
        <f>女子入力!G6</f>
        <v>0</v>
      </c>
      <c r="H8" s="157" t="s">
        <v>218</v>
      </c>
      <c r="I8" s="304"/>
      <c r="J8" s="158"/>
      <c r="K8" s="159"/>
      <c r="L8" s="156"/>
      <c r="M8" s="303"/>
      <c r="N8" s="171"/>
      <c r="O8" s="171"/>
      <c r="P8" s="301"/>
      <c r="Q8" s="301"/>
      <c r="R8" s="301"/>
      <c r="S8" s="301"/>
      <c r="AM8" s="153"/>
      <c r="AN8" s="153"/>
      <c r="AO8" s="153"/>
      <c r="AP8" s="153"/>
      <c r="AQ8" s="153"/>
    </row>
    <row r="9" spans="1:43" ht="60" customHeight="1">
      <c r="A9" s="152"/>
      <c r="B9" s="160" t="s">
        <v>219</v>
      </c>
      <c r="C9" s="160"/>
      <c r="D9" s="160"/>
      <c r="E9" s="160"/>
      <c r="F9" s="160"/>
      <c r="G9" s="160"/>
      <c r="H9" s="161" t="s">
        <v>220</v>
      </c>
      <c r="I9" s="399">
        <f>女子入力!N7</f>
        <v>0</v>
      </c>
      <c r="J9" s="399"/>
      <c r="K9" s="162" t="s">
        <v>221</v>
      </c>
      <c r="L9" s="163"/>
      <c r="M9" s="305"/>
      <c r="N9" s="306"/>
      <c r="O9" s="171"/>
      <c r="P9" s="301"/>
      <c r="Q9" s="301"/>
      <c r="R9" s="301"/>
      <c r="S9" s="301"/>
      <c r="AM9" s="153"/>
      <c r="AN9" s="153"/>
      <c r="AO9" s="153"/>
      <c r="AP9" s="153"/>
      <c r="AQ9" s="153"/>
    </row>
    <row r="10" spans="1:43" ht="35.1" customHeight="1">
      <c r="A10" s="152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307"/>
      <c r="O10" s="308"/>
      <c r="P10" s="308"/>
      <c r="Q10" s="305"/>
      <c r="R10" s="305"/>
      <c r="S10" s="309"/>
      <c r="AM10" s="153"/>
      <c r="AN10" s="153"/>
      <c r="AO10" s="153"/>
      <c r="AP10" s="153"/>
      <c r="AQ10" s="153"/>
    </row>
    <row r="11" spans="1:43" ht="23.25" customHeight="1">
      <c r="A11" s="152"/>
      <c r="B11" s="397" t="s">
        <v>222</v>
      </c>
      <c r="C11" s="397"/>
      <c r="D11" s="397"/>
      <c r="E11" s="397"/>
      <c r="F11" s="397"/>
      <c r="G11" s="397"/>
      <c r="H11" s="397"/>
      <c r="I11" s="397"/>
      <c r="J11" s="397"/>
      <c r="K11" s="397"/>
      <c r="L11" s="163"/>
      <c r="M11" s="163"/>
      <c r="N11" s="309"/>
      <c r="O11" s="171"/>
      <c r="P11" s="171"/>
      <c r="Q11" s="301"/>
      <c r="R11" s="301"/>
      <c r="S11" s="301"/>
      <c r="AM11" s="153"/>
      <c r="AN11" s="153"/>
      <c r="AO11" s="153"/>
      <c r="AP11" s="153"/>
      <c r="AQ11" s="153"/>
    </row>
    <row r="12" spans="1:43" ht="23.25" customHeight="1" thickBot="1">
      <c r="A12" s="152"/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152"/>
      <c r="M12" s="152"/>
      <c r="N12" s="301"/>
      <c r="O12" s="171"/>
      <c r="P12" s="171"/>
      <c r="Q12" s="301"/>
      <c r="R12" s="301"/>
      <c r="S12" s="301"/>
      <c r="AM12" s="153"/>
      <c r="AN12" s="153"/>
      <c r="AO12" s="153"/>
      <c r="AP12" s="153"/>
      <c r="AQ12" s="153"/>
    </row>
    <row r="13" spans="1:43" ht="39.950000000000003" customHeight="1" thickBot="1">
      <c r="A13" s="152"/>
      <c r="B13" s="164" t="s">
        <v>19</v>
      </c>
      <c r="C13" s="165" t="s">
        <v>20</v>
      </c>
      <c r="D13" s="166" t="s">
        <v>21</v>
      </c>
      <c r="E13" s="165" t="s">
        <v>223</v>
      </c>
      <c r="F13" s="164" t="s">
        <v>27</v>
      </c>
      <c r="G13" s="167" t="s">
        <v>30</v>
      </c>
      <c r="H13" s="310" t="s">
        <v>224</v>
      </c>
      <c r="I13" s="311" t="s">
        <v>225</v>
      </c>
      <c r="J13" s="169" t="s">
        <v>226</v>
      </c>
      <c r="K13" s="170" t="s">
        <v>227</v>
      </c>
      <c r="L13" s="171"/>
      <c r="M13" s="171"/>
      <c r="N13" s="171"/>
      <c r="O13" s="171"/>
      <c r="P13" s="171"/>
      <c r="Q13" s="171"/>
      <c r="R13" s="152"/>
      <c r="S13" s="152"/>
      <c r="T13" s="152"/>
      <c r="AM13" s="153"/>
      <c r="AN13" s="153"/>
      <c r="AO13" s="153"/>
      <c r="AP13" s="153"/>
      <c r="AQ13" s="153"/>
    </row>
    <row r="14" spans="1:43" ht="39.950000000000003" customHeight="1">
      <c r="A14" s="172">
        <v>1</v>
      </c>
      <c r="B14" s="173">
        <f>女子入力!B12</f>
        <v>0</v>
      </c>
      <c r="C14" s="174">
        <f>女子入力!C12</f>
        <v>0</v>
      </c>
      <c r="D14" s="175">
        <f>女子入力!D12</f>
        <v>0</v>
      </c>
      <c r="E14" s="174">
        <f>女子入力!G12</f>
        <v>0</v>
      </c>
      <c r="F14" s="173">
        <f>女子入力!J12</f>
        <v>0</v>
      </c>
      <c r="G14" s="176">
        <f>女子入力!M12</f>
        <v>0</v>
      </c>
      <c r="H14" s="173">
        <f>女子入力!P12</f>
        <v>0</v>
      </c>
      <c r="I14" s="177">
        <f>女子入力!Q12</f>
        <v>0</v>
      </c>
      <c r="J14" s="178">
        <f>女子入力!R12</f>
        <v>0</v>
      </c>
      <c r="K14" s="177">
        <f>女子入力!S12</f>
        <v>0</v>
      </c>
      <c r="L14" s="171"/>
      <c r="M14" s="171"/>
      <c r="N14" s="171"/>
      <c r="O14" s="171"/>
      <c r="P14" s="171"/>
      <c r="Q14" s="171"/>
      <c r="R14" s="152"/>
      <c r="S14" s="152"/>
      <c r="T14" s="152"/>
      <c r="AM14" s="153"/>
      <c r="AN14" s="153"/>
      <c r="AO14" s="153"/>
      <c r="AP14" s="153"/>
      <c r="AQ14" s="153"/>
    </row>
    <row r="15" spans="1:43" ht="39.950000000000003" customHeight="1">
      <c r="A15" s="179">
        <v>2</v>
      </c>
      <c r="B15" s="180">
        <f>女子入力!B13</f>
        <v>0</v>
      </c>
      <c r="C15" s="181">
        <f>女子入力!C13</f>
        <v>0</v>
      </c>
      <c r="D15" s="182">
        <f>女子入力!D13</f>
        <v>0</v>
      </c>
      <c r="E15" s="181">
        <f>女子入力!G13</f>
        <v>0</v>
      </c>
      <c r="F15" s="180">
        <f>女子入力!J13</f>
        <v>0</v>
      </c>
      <c r="G15" s="183">
        <f>女子入力!M13</f>
        <v>0</v>
      </c>
      <c r="H15" s="184">
        <f>女子入力!P13</f>
        <v>0</v>
      </c>
      <c r="I15" s="185">
        <f>女子入力!Q13</f>
        <v>0</v>
      </c>
      <c r="J15" s="186">
        <f>女子入力!R13</f>
        <v>0</v>
      </c>
      <c r="K15" s="185">
        <f>女子入力!S13</f>
        <v>0</v>
      </c>
      <c r="L15" s="171"/>
      <c r="M15" s="171"/>
      <c r="N15" s="171"/>
      <c r="O15" s="171"/>
      <c r="P15" s="171"/>
      <c r="Q15" s="171"/>
      <c r="R15" s="152"/>
      <c r="S15" s="152"/>
      <c r="T15" s="152"/>
      <c r="AM15" s="153"/>
      <c r="AN15" s="153"/>
      <c r="AO15" s="153"/>
      <c r="AP15" s="153"/>
      <c r="AQ15" s="153"/>
    </row>
    <row r="16" spans="1:43" ht="39.950000000000003" customHeight="1">
      <c r="A16" s="179">
        <v>3</v>
      </c>
      <c r="B16" s="180">
        <f>女子入力!B14</f>
        <v>0</v>
      </c>
      <c r="C16" s="181">
        <f>女子入力!C14</f>
        <v>0</v>
      </c>
      <c r="D16" s="182">
        <f>女子入力!D14</f>
        <v>0</v>
      </c>
      <c r="E16" s="181">
        <f>女子入力!G14</f>
        <v>0</v>
      </c>
      <c r="F16" s="180">
        <f>女子入力!J14</f>
        <v>0</v>
      </c>
      <c r="G16" s="183">
        <f>女子入力!M14</f>
        <v>0</v>
      </c>
      <c r="H16" s="184">
        <f>女子入力!P14</f>
        <v>0</v>
      </c>
      <c r="I16" s="185">
        <f>女子入力!Q14</f>
        <v>0</v>
      </c>
      <c r="J16" s="186">
        <f>女子入力!R14</f>
        <v>0</v>
      </c>
      <c r="K16" s="185">
        <f>女子入力!S14</f>
        <v>0</v>
      </c>
      <c r="L16" s="171"/>
      <c r="M16" s="171"/>
      <c r="N16" s="171"/>
      <c r="O16" s="171"/>
      <c r="P16" s="171"/>
      <c r="Q16" s="171"/>
      <c r="R16" s="152"/>
      <c r="S16" s="152"/>
      <c r="T16" s="152"/>
      <c r="AM16" s="153"/>
      <c r="AN16" s="153"/>
      <c r="AO16" s="153"/>
      <c r="AP16" s="153"/>
      <c r="AQ16" s="153"/>
    </row>
    <row r="17" spans="1:43" ht="39.950000000000003" customHeight="1">
      <c r="A17" s="179">
        <v>4</v>
      </c>
      <c r="B17" s="180">
        <f>女子入力!B15</f>
        <v>0</v>
      </c>
      <c r="C17" s="181">
        <f>女子入力!C15</f>
        <v>0</v>
      </c>
      <c r="D17" s="182">
        <f>女子入力!D15</f>
        <v>0</v>
      </c>
      <c r="E17" s="181">
        <f>女子入力!G15</f>
        <v>0</v>
      </c>
      <c r="F17" s="180">
        <f>女子入力!J15</f>
        <v>0</v>
      </c>
      <c r="G17" s="183">
        <f>女子入力!M15</f>
        <v>0</v>
      </c>
      <c r="H17" s="184">
        <f>女子入力!P15</f>
        <v>0</v>
      </c>
      <c r="I17" s="185">
        <f>女子入力!Q15</f>
        <v>0</v>
      </c>
      <c r="J17" s="186">
        <f>女子入力!R15</f>
        <v>0</v>
      </c>
      <c r="K17" s="185">
        <f>女子入力!S15</f>
        <v>0</v>
      </c>
      <c r="L17" s="171"/>
      <c r="M17" s="171"/>
      <c r="N17" s="171"/>
      <c r="O17" s="171"/>
      <c r="P17" s="171"/>
      <c r="Q17" s="171"/>
      <c r="R17" s="152"/>
      <c r="S17" s="152"/>
      <c r="T17" s="152"/>
      <c r="AM17" s="153"/>
      <c r="AN17" s="153"/>
      <c r="AO17" s="153"/>
      <c r="AP17" s="153"/>
      <c r="AQ17" s="153"/>
    </row>
    <row r="18" spans="1:43" ht="39.950000000000003" customHeight="1">
      <c r="A18" s="179">
        <v>5</v>
      </c>
      <c r="B18" s="180">
        <f>女子入力!B16</f>
        <v>0</v>
      </c>
      <c r="C18" s="181">
        <f>女子入力!C16</f>
        <v>0</v>
      </c>
      <c r="D18" s="182">
        <f>女子入力!D16</f>
        <v>0</v>
      </c>
      <c r="E18" s="181">
        <f>女子入力!G16</f>
        <v>0</v>
      </c>
      <c r="F18" s="180">
        <f>女子入力!J16</f>
        <v>0</v>
      </c>
      <c r="G18" s="183">
        <f>女子入力!M16</f>
        <v>0</v>
      </c>
      <c r="H18" s="184">
        <f>女子入力!P16</f>
        <v>0</v>
      </c>
      <c r="I18" s="185">
        <f>女子入力!Q16</f>
        <v>0</v>
      </c>
      <c r="J18" s="186">
        <f>女子入力!R16</f>
        <v>0</v>
      </c>
      <c r="K18" s="185">
        <f>女子入力!S16</f>
        <v>0</v>
      </c>
      <c r="L18" s="171"/>
      <c r="M18" s="171"/>
      <c r="N18" s="171"/>
      <c r="O18" s="171"/>
      <c r="P18" s="171"/>
      <c r="Q18" s="171"/>
      <c r="R18" s="152"/>
      <c r="S18" s="152"/>
      <c r="T18" s="152"/>
      <c r="AM18" s="153"/>
      <c r="AN18" s="153"/>
      <c r="AO18" s="153"/>
      <c r="AP18" s="153"/>
      <c r="AQ18" s="153"/>
    </row>
    <row r="19" spans="1:43" ht="39.950000000000003" customHeight="1">
      <c r="A19" s="179">
        <v>6</v>
      </c>
      <c r="B19" s="180">
        <f>女子入力!B17</f>
        <v>0</v>
      </c>
      <c r="C19" s="181">
        <f>女子入力!C17</f>
        <v>0</v>
      </c>
      <c r="D19" s="182">
        <f>女子入力!D17</f>
        <v>0</v>
      </c>
      <c r="E19" s="181">
        <f>女子入力!G17</f>
        <v>0</v>
      </c>
      <c r="F19" s="180">
        <f>女子入力!J17</f>
        <v>0</v>
      </c>
      <c r="G19" s="183">
        <f>女子入力!M17</f>
        <v>0</v>
      </c>
      <c r="H19" s="184">
        <f>女子入力!P17</f>
        <v>0</v>
      </c>
      <c r="I19" s="185">
        <f>女子入力!Q17</f>
        <v>0</v>
      </c>
      <c r="J19" s="186">
        <f>女子入力!R17</f>
        <v>0</v>
      </c>
      <c r="K19" s="185">
        <f>女子入力!S17</f>
        <v>0</v>
      </c>
      <c r="L19" s="171"/>
      <c r="M19" s="171"/>
      <c r="N19" s="171"/>
      <c r="O19" s="171"/>
      <c r="P19" s="171"/>
      <c r="Q19" s="171"/>
      <c r="R19" s="152"/>
      <c r="S19" s="152"/>
      <c r="T19" s="152"/>
      <c r="AM19" s="153"/>
      <c r="AN19" s="153"/>
      <c r="AO19" s="153"/>
      <c r="AP19" s="153"/>
      <c r="AQ19" s="153"/>
    </row>
    <row r="20" spans="1:43" ht="39.950000000000003" customHeight="1">
      <c r="A20" s="179">
        <v>7</v>
      </c>
      <c r="B20" s="180">
        <f>女子入力!B18</f>
        <v>0</v>
      </c>
      <c r="C20" s="181">
        <f>女子入力!C18</f>
        <v>0</v>
      </c>
      <c r="D20" s="182">
        <f>女子入力!D18</f>
        <v>0</v>
      </c>
      <c r="E20" s="181">
        <f>女子入力!G18</f>
        <v>0</v>
      </c>
      <c r="F20" s="180">
        <f>女子入力!J18</f>
        <v>0</v>
      </c>
      <c r="G20" s="183">
        <f>女子入力!M18</f>
        <v>0</v>
      </c>
      <c r="H20" s="184">
        <f>女子入力!P18</f>
        <v>0</v>
      </c>
      <c r="I20" s="185">
        <f>女子入力!Q18</f>
        <v>0</v>
      </c>
      <c r="J20" s="186">
        <f>女子入力!R18</f>
        <v>0</v>
      </c>
      <c r="K20" s="185">
        <f>女子入力!S18</f>
        <v>0</v>
      </c>
      <c r="L20" s="171"/>
      <c r="M20" s="171"/>
      <c r="N20" s="171"/>
      <c r="O20" s="171"/>
      <c r="P20" s="171"/>
      <c r="Q20" s="171"/>
      <c r="R20" s="152"/>
      <c r="S20" s="152"/>
      <c r="T20" s="152"/>
      <c r="AM20" s="153"/>
      <c r="AN20" s="153"/>
      <c r="AO20" s="153"/>
      <c r="AP20" s="153"/>
      <c r="AQ20" s="153"/>
    </row>
    <row r="21" spans="1:43" ht="39.950000000000003" customHeight="1">
      <c r="A21" s="179">
        <v>8</v>
      </c>
      <c r="B21" s="180">
        <f>女子入力!B19</f>
        <v>0</v>
      </c>
      <c r="C21" s="181">
        <f>女子入力!C19</f>
        <v>0</v>
      </c>
      <c r="D21" s="182">
        <f>女子入力!D19</f>
        <v>0</v>
      </c>
      <c r="E21" s="181">
        <f>女子入力!G19</f>
        <v>0</v>
      </c>
      <c r="F21" s="180">
        <f>女子入力!J19</f>
        <v>0</v>
      </c>
      <c r="G21" s="183">
        <f>女子入力!M19</f>
        <v>0</v>
      </c>
      <c r="H21" s="184">
        <f>女子入力!P19</f>
        <v>0</v>
      </c>
      <c r="I21" s="185">
        <f>女子入力!Q19</f>
        <v>0</v>
      </c>
      <c r="J21" s="186">
        <f>女子入力!R19</f>
        <v>0</v>
      </c>
      <c r="K21" s="185">
        <f>女子入力!S19</f>
        <v>0</v>
      </c>
      <c r="L21" s="171"/>
      <c r="M21" s="171"/>
      <c r="N21" s="171"/>
      <c r="O21" s="171"/>
      <c r="P21" s="171"/>
      <c r="Q21" s="171"/>
      <c r="R21" s="152"/>
      <c r="S21" s="152"/>
      <c r="T21" s="152"/>
      <c r="AM21" s="153"/>
      <c r="AN21" s="153"/>
      <c r="AO21" s="153"/>
      <c r="AP21" s="153"/>
      <c r="AQ21" s="153"/>
    </row>
    <row r="22" spans="1:43" ht="39.950000000000003" customHeight="1">
      <c r="A22" s="179">
        <v>9</v>
      </c>
      <c r="B22" s="180">
        <f>女子入力!B20</f>
        <v>0</v>
      </c>
      <c r="C22" s="181">
        <f>女子入力!C20</f>
        <v>0</v>
      </c>
      <c r="D22" s="182">
        <f>女子入力!D20</f>
        <v>0</v>
      </c>
      <c r="E22" s="181">
        <f>女子入力!G20</f>
        <v>0</v>
      </c>
      <c r="F22" s="180">
        <f>女子入力!J20</f>
        <v>0</v>
      </c>
      <c r="G22" s="183">
        <f>女子入力!M20</f>
        <v>0</v>
      </c>
      <c r="H22" s="184">
        <f>女子入力!P20</f>
        <v>0</v>
      </c>
      <c r="I22" s="185">
        <f>女子入力!Q20</f>
        <v>0</v>
      </c>
      <c r="J22" s="186">
        <f>女子入力!R20</f>
        <v>0</v>
      </c>
      <c r="K22" s="185">
        <f>女子入力!S20</f>
        <v>0</v>
      </c>
      <c r="L22" s="171"/>
      <c r="M22" s="171"/>
      <c r="N22" s="171"/>
      <c r="O22" s="171"/>
      <c r="P22" s="171"/>
      <c r="Q22" s="171"/>
      <c r="R22" s="152"/>
      <c r="S22" s="152"/>
      <c r="T22" s="152"/>
      <c r="AM22" s="153"/>
      <c r="AN22" s="153"/>
      <c r="AO22" s="153"/>
      <c r="AP22" s="153"/>
      <c r="AQ22" s="153"/>
    </row>
    <row r="23" spans="1:43" ht="39.950000000000003" customHeight="1">
      <c r="A23" s="179">
        <v>10</v>
      </c>
      <c r="B23" s="180">
        <f>女子入力!B21</f>
        <v>0</v>
      </c>
      <c r="C23" s="181">
        <f>女子入力!C21</f>
        <v>0</v>
      </c>
      <c r="D23" s="182">
        <f>女子入力!D21</f>
        <v>0</v>
      </c>
      <c r="E23" s="181">
        <f>女子入力!G21</f>
        <v>0</v>
      </c>
      <c r="F23" s="180">
        <f>女子入力!J21</f>
        <v>0</v>
      </c>
      <c r="G23" s="183">
        <f>女子入力!M21</f>
        <v>0</v>
      </c>
      <c r="H23" s="184">
        <f>女子入力!P21</f>
        <v>0</v>
      </c>
      <c r="I23" s="185">
        <f>女子入力!Q21</f>
        <v>0</v>
      </c>
      <c r="J23" s="186">
        <f>女子入力!R21</f>
        <v>0</v>
      </c>
      <c r="K23" s="185">
        <f>女子入力!S21</f>
        <v>0</v>
      </c>
      <c r="L23" s="171"/>
      <c r="M23" s="171"/>
      <c r="N23" s="171"/>
      <c r="O23" s="171"/>
      <c r="P23" s="171"/>
      <c r="Q23" s="171"/>
      <c r="R23" s="152"/>
      <c r="S23" s="152"/>
      <c r="T23" s="152"/>
      <c r="AM23" s="153"/>
      <c r="AN23" s="153"/>
      <c r="AO23" s="153"/>
      <c r="AP23" s="153"/>
      <c r="AQ23" s="153"/>
    </row>
    <row r="24" spans="1:43" ht="39.950000000000003" customHeight="1">
      <c r="A24" s="179">
        <v>11</v>
      </c>
      <c r="B24" s="180">
        <f>女子入力!B22</f>
        <v>0</v>
      </c>
      <c r="C24" s="181">
        <f>女子入力!C22</f>
        <v>0</v>
      </c>
      <c r="D24" s="182">
        <f>女子入力!D22</f>
        <v>0</v>
      </c>
      <c r="E24" s="181">
        <f>女子入力!G22</f>
        <v>0</v>
      </c>
      <c r="F24" s="180">
        <f>女子入力!J22</f>
        <v>0</v>
      </c>
      <c r="G24" s="183">
        <f>女子入力!M22</f>
        <v>0</v>
      </c>
      <c r="H24" s="184">
        <f>女子入力!P22</f>
        <v>0</v>
      </c>
      <c r="I24" s="185">
        <f>女子入力!Q22</f>
        <v>0</v>
      </c>
      <c r="J24" s="186">
        <f>女子入力!R22</f>
        <v>0</v>
      </c>
      <c r="K24" s="185">
        <f>女子入力!S22</f>
        <v>0</v>
      </c>
      <c r="L24" s="171"/>
      <c r="M24" s="171"/>
      <c r="N24" s="171"/>
      <c r="O24" s="171"/>
      <c r="P24" s="171"/>
      <c r="Q24" s="171"/>
      <c r="R24" s="152"/>
      <c r="S24" s="152"/>
      <c r="T24" s="152"/>
      <c r="AM24" s="153"/>
      <c r="AN24" s="153"/>
      <c r="AO24" s="153"/>
      <c r="AP24" s="153"/>
      <c r="AQ24" s="153"/>
    </row>
    <row r="25" spans="1:43" ht="39.950000000000003" customHeight="1">
      <c r="A25" s="179">
        <v>12</v>
      </c>
      <c r="B25" s="180">
        <f>女子入力!B23</f>
        <v>0</v>
      </c>
      <c r="C25" s="181">
        <f>女子入力!C23</f>
        <v>0</v>
      </c>
      <c r="D25" s="182">
        <f>女子入力!D23</f>
        <v>0</v>
      </c>
      <c r="E25" s="181">
        <f>女子入力!G23</f>
        <v>0</v>
      </c>
      <c r="F25" s="180">
        <f>女子入力!J23</f>
        <v>0</v>
      </c>
      <c r="G25" s="183">
        <f>女子入力!M23</f>
        <v>0</v>
      </c>
      <c r="H25" s="184">
        <f>女子入力!P23</f>
        <v>0</v>
      </c>
      <c r="I25" s="185">
        <f>女子入力!Q23</f>
        <v>0</v>
      </c>
      <c r="J25" s="186">
        <f>女子入力!R23</f>
        <v>0</v>
      </c>
      <c r="K25" s="185">
        <f>女子入力!S23</f>
        <v>0</v>
      </c>
      <c r="L25" s="187"/>
      <c r="M25" s="171"/>
      <c r="N25" s="171"/>
      <c r="O25" s="171"/>
      <c r="P25" s="171"/>
      <c r="Q25" s="171"/>
      <c r="R25" s="152"/>
      <c r="S25" s="152"/>
      <c r="T25" s="152"/>
      <c r="AM25" s="153"/>
      <c r="AN25" s="153"/>
      <c r="AO25" s="153"/>
      <c r="AP25" s="153"/>
      <c r="AQ25" s="153"/>
    </row>
    <row r="26" spans="1:43" ht="39.950000000000003" customHeight="1">
      <c r="A26" s="179">
        <v>13</v>
      </c>
      <c r="B26" s="180">
        <f>女子入力!B24</f>
        <v>0</v>
      </c>
      <c r="C26" s="181">
        <f>女子入力!C24</f>
        <v>0</v>
      </c>
      <c r="D26" s="182">
        <f>女子入力!D24</f>
        <v>0</v>
      </c>
      <c r="E26" s="181">
        <f>女子入力!G24</f>
        <v>0</v>
      </c>
      <c r="F26" s="180">
        <f>女子入力!J24</f>
        <v>0</v>
      </c>
      <c r="G26" s="183">
        <f>女子入力!M24</f>
        <v>0</v>
      </c>
      <c r="H26" s="184">
        <f>女子入力!P24</f>
        <v>0</v>
      </c>
      <c r="I26" s="185">
        <f>女子入力!Q24</f>
        <v>0</v>
      </c>
      <c r="J26" s="186">
        <f>女子入力!R24</f>
        <v>0</v>
      </c>
      <c r="K26" s="185">
        <f>女子入力!S24</f>
        <v>0</v>
      </c>
      <c r="L26" s="171"/>
      <c r="M26" s="171"/>
      <c r="N26" s="171"/>
      <c r="O26" s="171"/>
      <c r="P26" s="171"/>
      <c r="Q26" s="171"/>
      <c r="R26" s="152"/>
      <c r="S26" s="152"/>
      <c r="T26" s="152"/>
      <c r="AM26" s="153"/>
      <c r="AN26" s="153"/>
      <c r="AO26" s="153"/>
      <c r="AP26" s="153"/>
      <c r="AQ26" s="153"/>
    </row>
    <row r="27" spans="1:43" ht="39.950000000000003" customHeight="1">
      <c r="A27" s="179">
        <v>14</v>
      </c>
      <c r="B27" s="180">
        <f>女子入力!B25</f>
        <v>0</v>
      </c>
      <c r="C27" s="181">
        <f>女子入力!C25</f>
        <v>0</v>
      </c>
      <c r="D27" s="182">
        <f>女子入力!D25</f>
        <v>0</v>
      </c>
      <c r="E27" s="181">
        <f>女子入力!G25</f>
        <v>0</v>
      </c>
      <c r="F27" s="180">
        <f>女子入力!J25</f>
        <v>0</v>
      </c>
      <c r="G27" s="183">
        <f>女子入力!M25</f>
        <v>0</v>
      </c>
      <c r="H27" s="184">
        <f>女子入力!P25</f>
        <v>0</v>
      </c>
      <c r="I27" s="185">
        <f>女子入力!Q25</f>
        <v>0</v>
      </c>
      <c r="J27" s="186">
        <f>女子入力!R25</f>
        <v>0</v>
      </c>
      <c r="K27" s="185">
        <f>女子入力!S25</f>
        <v>0</v>
      </c>
      <c r="L27" s="171"/>
      <c r="M27" s="171"/>
      <c r="N27" s="171"/>
      <c r="O27" s="171"/>
      <c r="P27" s="171"/>
      <c r="Q27" s="171"/>
      <c r="R27" s="152"/>
      <c r="S27" s="152"/>
      <c r="T27" s="152"/>
      <c r="AM27" s="153"/>
      <c r="AN27" s="153"/>
      <c r="AO27" s="153"/>
      <c r="AP27" s="153"/>
      <c r="AQ27" s="153"/>
    </row>
    <row r="28" spans="1:43" ht="39.950000000000003" customHeight="1">
      <c r="A28" s="179">
        <v>15</v>
      </c>
      <c r="B28" s="180">
        <f>女子入力!B26</f>
        <v>0</v>
      </c>
      <c r="C28" s="181">
        <f>女子入力!C26</f>
        <v>0</v>
      </c>
      <c r="D28" s="182">
        <f>女子入力!D26</f>
        <v>0</v>
      </c>
      <c r="E28" s="181">
        <f>女子入力!G26</f>
        <v>0</v>
      </c>
      <c r="F28" s="180">
        <f>女子入力!J26</f>
        <v>0</v>
      </c>
      <c r="G28" s="183">
        <f>女子入力!M26</f>
        <v>0</v>
      </c>
      <c r="H28" s="184">
        <f>女子入力!P26</f>
        <v>0</v>
      </c>
      <c r="I28" s="185">
        <f>女子入力!Q26</f>
        <v>0</v>
      </c>
      <c r="J28" s="186">
        <f>女子入力!R26</f>
        <v>0</v>
      </c>
      <c r="K28" s="185">
        <f>女子入力!S26</f>
        <v>0</v>
      </c>
      <c r="L28" s="171"/>
      <c r="M28" s="171"/>
      <c r="N28" s="171"/>
      <c r="O28" s="171"/>
      <c r="P28" s="171"/>
      <c r="Q28" s="171"/>
      <c r="R28" s="152"/>
      <c r="S28" s="152"/>
      <c r="T28" s="152"/>
      <c r="AM28" s="153"/>
      <c r="AN28" s="153"/>
      <c r="AO28" s="153"/>
      <c r="AP28" s="153"/>
      <c r="AQ28" s="153"/>
    </row>
    <row r="29" spans="1:43" ht="39.950000000000003" customHeight="1">
      <c r="A29" s="179">
        <v>16</v>
      </c>
      <c r="B29" s="180">
        <f>女子入力!B27</f>
        <v>0</v>
      </c>
      <c r="C29" s="181">
        <f>女子入力!C27</f>
        <v>0</v>
      </c>
      <c r="D29" s="182">
        <f>女子入力!D27</f>
        <v>0</v>
      </c>
      <c r="E29" s="181">
        <f>女子入力!G27</f>
        <v>0</v>
      </c>
      <c r="F29" s="180">
        <f>女子入力!J27</f>
        <v>0</v>
      </c>
      <c r="G29" s="183">
        <f>女子入力!M27</f>
        <v>0</v>
      </c>
      <c r="H29" s="184">
        <f>女子入力!P27</f>
        <v>0</v>
      </c>
      <c r="I29" s="185">
        <f>女子入力!Q27</f>
        <v>0</v>
      </c>
      <c r="J29" s="186">
        <f>女子入力!R27</f>
        <v>0</v>
      </c>
      <c r="K29" s="185">
        <f>女子入力!S27</f>
        <v>0</v>
      </c>
      <c r="L29" s="171"/>
      <c r="M29" s="171"/>
      <c r="N29" s="171"/>
      <c r="O29" s="171"/>
      <c r="P29" s="171"/>
      <c r="Q29" s="171"/>
      <c r="R29" s="152"/>
      <c r="S29" s="152"/>
      <c r="T29" s="152"/>
      <c r="AM29" s="153"/>
      <c r="AN29" s="153"/>
      <c r="AO29" s="153"/>
      <c r="AP29" s="153"/>
      <c r="AQ29" s="153"/>
    </row>
    <row r="30" spans="1:43" ht="39.950000000000003" customHeight="1">
      <c r="A30" s="179">
        <v>17</v>
      </c>
      <c r="B30" s="180">
        <f>女子入力!B28</f>
        <v>0</v>
      </c>
      <c r="C30" s="181">
        <f>女子入力!C28</f>
        <v>0</v>
      </c>
      <c r="D30" s="182">
        <f>女子入力!D28</f>
        <v>0</v>
      </c>
      <c r="E30" s="181">
        <f>女子入力!G28</f>
        <v>0</v>
      </c>
      <c r="F30" s="180">
        <f>女子入力!J28</f>
        <v>0</v>
      </c>
      <c r="G30" s="183">
        <f>女子入力!M28</f>
        <v>0</v>
      </c>
      <c r="H30" s="184">
        <f>女子入力!P28</f>
        <v>0</v>
      </c>
      <c r="I30" s="185">
        <f>女子入力!Q28</f>
        <v>0</v>
      </c>
      <c r="J30" s="186">
        <f>女子入力!R28</f>
        <v>0</v>
      </c>
      <c r="K30" s="185">
        <f>女子入力!S28</f>
        <v>0</v>
      </c>
      <c r="L30" s="171"/>
      <c r="M30" s="171"/>
      <c r="N30" s="171"/>
      <c r="O30" s="171"/>
      <c r="P30" s="171"/>
      <c r="Q30" s="171"/>
      <c r="R30" s="152"/>
      <c r="S30" s="152"/>
      <c r="T30" s="152"/>
      <c r="AM30" s="153"/>
      <c r="AN30" s="153"/>
      <c r="AO30" s="153"/>
      <c r="AP30" s="153"/>
      <c r="AQ30" s="153"/>
    </row>
    <row r="31" spans="1:43" ht="39.950000000000003" customHeight="1">
      <c r="A31" s="179">
        <v>18</v>
      </c>
      <c r="B31" s="180">
        <f>女子入力!B29</f>
        <v>0</v>
      </c>
      <c r="C31" s="181">
        <f>女子入力!C29</f>
        <v>0</v>
      </c>
      <c r="D31" s="182">
        <f>女子入力!D29</f>
        <v>0</v>
      </c>
      <c r="E31" s="181">
        <f>女子入力!G29</f>
        <v>0</v>
      </c>
      <c r="F31" s="180">
        <f>女子入力!J29</f>
        <v>0</v>
      </c>
      <c r="G31" s="183">
        <f>女子入力!M29</f>
        <v>0</v>
      </c>
      <c r="H31" s="184">
        <f>女子入力!P29</f>
        <v>0</v>
      </c>
      <c r="I31" s="185">
        <f>女子入力!Q29</f>
        <v>0</v>
      </c>
      <c r="J31" s="186">
        <f>女子入力!R29</f>
        <v>0</v>
      </c>
      <c r="K31" s="185">
        <f>女子入力!S29</f>
        <v>0</v>
      </c>
      <c r="L31" s="171"/>
      <c r="M31" s="171"/>
      <c r="N31" s="171"/>
      <c r="O31" s="171"/>
      <c r="P31" s="171"/>
      <c r="Q31" s="171"/>
      <c r="R31" s="152"/>
      <c r="S31" s="152"/>
      <c r="T31" s="152"/>
      <c r="AM31" s="153"/>
      <c r="AN31" s="153"/>
      <c r="AO31" s="153"/>
      <c r="AP31" s="153"/>
      <c r="AQ31" s="153"/>
    </row>
    <row r="32" spans="1:43" ht="39.950000000000003" customHeight="1">
      <c r="A32" s="179">
        <v>19</v>
      </c>
      <c r="B32" s="180">
        <f>女子入力!B30</f>
        <v>0</v>
      </c>
      <c r="C32" s="181">
        <f>女子入力!C30</f>
        <v>0</v>
      </c>
      <c r="D32" s="182">
        <f>女子入力!D30</f>
        <v>0</v>
      </c>
      <c r="E32" s="181">
        <f>女子入力!G30</f>
        <v>0</v>
      </c>
      <c r="F32" s="180">
        <f>女子入力!J30</f>
        <v>0</v>
      </c>
      <c r="G32" s="183">
        <f>女子入力!M30</f>
        <v>0</v>
      </c>
      <c r="H32" s="184">
        <f>女子入力!P30</f>
        <v>0</v>
      </c>
      <c r="I32" s="185">
        <f>女子入力!Q30</f>
        <v>0</v>
      </c>
      <c r="J32" s="186">
        <f>女子入力!R30</f>
        <v>0</v>
      </c>
      <c r="K32" s="185">
        <f>女子入力!S30</f>
        <v>0</v>
      </c>
      <c r="L32" s="171"/>
      <c r="M32" s="171"/>
      <c r="N32" s="171"/>
      <c r="O32" s="171"/>
      <c r="P32" s="171"/>
      <c r="Q32" s="171"/>
      <c r="R32" s="152"/>
      <c r="S32" s="152"/>
      <c r="T32" s="152"/>
      <c r="AM32" s="153"/>
      <c r="AN32" s="153"/>
      <c r="AO32" s="153"/>
      <c r="AP32" s="153"/>
      <c r="AQ32" s="153"/>
    </row>
    <row r="33" spans="1:43" ht="39.950000000000003" customHeight="1">
      <c r="A33" s="179">
        <v>20</v>
      </c>
      <c r="B33" s="180">
        <f>女子入力!B31</f>
        <v>0</v>
      </c>
      <c r="C33" s="181">
        <f>女子入力!C31</f>
        <v>0</v>
      </c>
      <c r="D33" s="182">
        <f>女子入力!D31</f>
        <v>0</v>
      </c>
      <c r="E33" s="181">
        <f>女子入力!G31</f>
        <v>0</v>
      </c>
      <c r="F33" s="180">
        <f>女子入力!J31</f>
        <v>0</v>
      </c>
      <c r="G33" s="183">
        <f>女子入力!M31</f>
        <v>0</v>
      </c>
      <c r="H33" s="184">
        <f>女子入力!P31</f>
        <v>0</v>
      </c>
      <c r="I33" s="185">
        <f>女子入力!Q31</f>
        <v>0</v>
      </c>
      <c r="J33" s="186">
        <f>女子入力!R31</f>
        <v>0</v>
      </c>
      <c r="K33" s="185">
        <f>女子入力!S31</f>
        <v>0</v>
      </c>
      <c r="L33" s="171"/>
      <c r="M33" s="171"/>
      <c r="N33" s="171"/>
      <c r="O33" s="171"/>
      <c r="P33" s="171"/>
      <c r="Q33" s="171"/>
      <c r="R33" s="152"/>
      <c r="S33" s="152"/>
      <c r="T33" s="152"/>
      <c r="AM33" s="153"/>
      <c r="AN33" s="153"/>
      <c r="AO33" s="153"/>
      <c r="AP33" s="153"/>
      <c r="AQ33" s="153"/>
    </row>
    <row r="34" spans="1:43" ht="39.950000000000003" customHeight="1">
      <c r="A34" s="179">
        <v>21</v>
      </c>
      <c r="B34" s="180">
        <f>女子入力!B32</f>
        <v>0</v>
      </c>
      <c r="C34" s="181">
        <f>女子入力!C32</f>
        <v>0</v>
      </c>
      <c r="D34" s="182">
        <f>女子入力!D32</f>
        <v>0</v>
      </c>
      <c r="E34" s="181">
        <f>女子入力!G32</f>
        <v>0</v>
      </c>
      <c r="F34" s="180">
        <f>女子入力!J32</f>
        <v>0</v>
      </c>
      <c r="G34" s="183">
        <f>女子入力!M32</f>
        <v>0</v>
      </c>
      <c r="H34" s="184">
        <f>女子入力!P32</f>
        <v>0</v>
      </c>
      <c r="I34" s="185">
        <f>女子入力!Q32</f>
        <v>0</v>
      </c>
      <c r="J34" s="186">
        <f>女子入力!R32</f>
        <v>0</v>
      </c>
      <c r="K34" s="185">
        <f>女子入力!S32</f>
        <v>0</v>
      </c>
      <c r="L34" s="171"/>
      <c r="M34" s="171"/>
      <c r="N34" s="171"/>
      <c r="O34" s="171"/>
      <c r="P34" s="171"/>
      <c r="Q34" s="171"/>
      <c r="R34" s="152"/>
      <c r="S34" s="152"/>
      <c r="T34" s="152"/>
      <c r="AM34" s="153"/>
      <c r="AN34" s="153"/>
      <c r="AO34" s="153"/>
      <c r="AP34" s="153"/>
      <c r="AQ34" s="153"/>
    </row>
    <row r="35" spans="1:43" ht="39.950000000000003" customHeight="1">
      <c r="A35" s="179">
        <v>22</v>
      </c>
      <c r="B35" s="180">
        <f>女子入力!B33</f>
        <v>0</v>
      </c>
      <c r="C35" s="181">
        <f>女子入力!C33</f>
        <v>0</v>
      </c>
      <c r="D35" s="182">
        <f>女子入力!D33</f>
        <v>0</v>
      </c>
      <c r="E35" s="181">
        <f>女子入力!G33</f>
        <v>0</v>
      </c>
      <c r="F35" s="180">
        <f>女子入力!J33</f>
        <v>0</v>
      </c>
      <c r="G35" s="183">
        <f>女子入力!M33</f>
        <v>0</v>
      </c>
      <c r="H35" s="184">
        <f>女子入力!P33</f>
        <v>0</v>
      </c>
      <c r="I35" s="185">
        <f>女子入力!Q33</f>
        <v>0</v>
      </c>
      <c r="J35" s="186">
        <f>女子入力!R33</f>
        <v>0</v>
      </c>
      <c r="K35" s="185">
        <f>女子入力!S33</f>
        <v>0</v>
      </c>
      <c r="L35" s="171"/>
      <c r="M35" s="171"/>
      <c r="N35" s="171"/>
      <c r="O35" s="171"/>
      <c r="P35" s="171"/>
      <c r="Q35" s="171"/>
      <c r="R35" s="152"/>
      <c r="S35" s="152"/>
      <c r="T35" s="152"/>
      <c r="AM35" s="153"/>
      <c r="AN35" s="153"/>
      <c r="AO35" s="153"/>
      <c r="AP35" s="153"/>
      <c r="AQ35" s="153"/>
    </row>
    <row r="36" spans="1:43" ht="39.950000000000003" customHeight="1">
      <c r="A36" s="179">
        <v>23</v>
      </c>
      <c r="B36" s="180">
        <f>女子入力!B34</f>
        <v>0</v>
      </c>
      <c r="C36" s="181">
        <f>女子入力!C34</f>
        <v>0</v>
      </c>
      <c r="D36" s="182">
        <f>女子入力!D34</f>
        <v>0</v>
      </c>
      <c r="E36" s="181">
        <f>女子入力!G34</f>
        <v>0</v>
      </c>
      <c r="F36" s="180">
        <f>女子入力!J34</f>
        <v>0</v>
      </c>
      <c r="G36" s="183">
        <f>女子入力!M34</f>
        <v>0</v>
      </c>
      <c r="H36" s="184">
        <f>女子入力!P34</f>
        <v>0</v>
      </c>
      <c r="I36" s="185">
        <f>女子入力!Q34</f>
        <v>0</v>
      </c>
      <c r="J36" s="186">
        <f>女子入力!R34</f>
        <v>0</v>
      </c>
      <c r="K36" s="185">
        <f>女子入力!S34</f>
        <v>0</v>
      </c>
      <c r="L36" s="171"/>
      <c r="M36" s="171"/>
      <c r="N36" s="171"/>
      <c r="O36" s="171"/>
      <c r="P36" s="171"/>
      <c r="Q36" s="171"/>
      <c r="R36" s="152"/>
      <c r="S36" s="152"/>
      <c r="T36" s="152"/>
      <c r="AM36" s="153"/>
      <c r="AN36" s="153"/>
      <c r="AO36" s="153"/>
      <c r="AP36" s="153"/>
      <c r="AQ36" s="153"/>
    </row>
    <row r="37" spans="1:43" ht="39.950000000000003" customHeight="1">
      <c r="A37" s="179">
        <v>24</v>
      </c>
      <c r="B37" s="180">
        <f>女子入力!B35</f>
        <v>0</v>
      </c>
      <c r="C37" s="181">
        <f>女子入力!C35</f>
        <v>0</v>
      </c>
      <c r="D37" s="182">
        <f>女子入力!D35</f>
        <v>0</v>
      </c>
      <c r="E37" s="181">
        <f>女子入力!G35</f>
        <v>0</v>
      </c>
      <c r="F37" s="180">
        <f>女子入力!J35</f>
        <v>0</v>
      </c>
      <c r="G37" s="183">
        <f>女子入力!M35</f>
        <v>0</v>
      </c>
      <c r="H37" s="184">
        <f>女子入力!P35</f>
        <v>0</v>
      </c>
      <c r="I37" s="185">
        <f>女子入力!Q35</f>
        <v>0</v>
      </c>
      <c r="J37" s="186">
        <f>女子入力!R35</f>
        <v>0</v>
      </c>
      <c r="K37" s="185">
        <f>女子入力!S35</f>
        <v>0</v>
      </c>
      <c r="L37" s="171"/>
      <c r="M37" s="171"/>
      <c r="N37" s="171"/>
      <c r="O37" s="171"/>
      <c r="P37" s="171"/>
      <c r="Q37" s="171"/>
      <c r="R37" s="152"/>
      <c r="S37" s="152"/>
      <c r="T37" s="152"/>
      <c r="AM37" s="153"/>
      <c r="AN37" s="153"/>
      <c r="AO37" s="153"/>
      <c r="AP37" s="153"/>
      <c r="AQ37" s="153"/>
    </row>
    <row r="38" spans="1:43" ht="39.950000000000003" customHeight="1">
      <c r="A38" s="179">
        <v>25</v>
      </c>
      <c r="B38" s="180">
        <f>女子入力!B36</f>
        <v>0</v>
      </c>
      <c r="C38" s="181">
        <f>女子入力!C36</f>
        <v>0</v>
      </c>
      <c r="D38" s="182">
        <f>女子入力!D36</f>
        <v>0</v>
      </c>
      <c r="E38" s="181">
        <f>女子入力!G36</f>
        <v>0</v>
      </c>
      <c r="F38" s="180">
        <f>女子入力!J36</f>
        <v>0</v>
      </c>
      <c r="G38" s="183">
        <f>女子入力!M36</f>
        <v>0</v>
      </c>
      <c r="H38" s="184">
        <f>女子入力!P36</f>
        <v>0</v>
      </c>
      <c r="I38" s="185">
        <f>女子入力!Q36</f>
        <v>0</v>
      </c>
      <c r="J38" s="186">
        <f>女子入力!R36</f>
        <v>0</v>
      </c>
      <c r="K38" s="185">
        <f>女子入力!S36</f>
        <v>0</v>
      </c>
      <c r="L38" s="171"/>
      <c r="M38" s="171"/>
      <c r="N38" s="171"/>
      <c r="O38" s="171"/>
      <c r="P38" s="171"/>
      <c r="Q38" s="171"/>
      <c r="R38" s="152"/>
      <c r="S38" s="152"/>
      <c r="T38" s="152"/>
      <c r="AM38" s="153"/>
      <c r="AN38" s="153"/>
      <c r="AO38" s="153"/>
      <c r="AP38" s="153"/>
      <c r="AQ38" s="153"/>
    </row>
    <row r="39" spans="1:43" ht="39.950000000000003" customHeight="1">
      <c r="A39" s="179">
        <v>26</v>
      </c>
      <c r="B39" s="180">
        <f>女子入力!B37</f>
        <v>0</v>
      </c>
      <c r="C39" s="181">
        <f>女子入力!C37</f>
        <v>0</v>
      </c>
      <c r="D39" s="182">
        <f>女子入力!D37</f>
        <v>0</v>
      </c>
      <c r="E39" s="181">
        <f>女子入力!G37</f>
        <v>0</v>
      </c>
      <c r="F39" s="180">
        <f>女子入力!J37</f>
        <v>0</v>
      </c>
      <c r="G39" s="183">
        <f>女子入力!M37</f>
        <v>0</v>
      </c>
      <c r="H39" s="184">
        <f>女子入力!P37</f>
        <v>0</v>
      </c>
      <c r="I39" s="185">
        <f>女子入力!Q37</f>
        <v>0</v>
      </c>
      <c r="J39" s="186">
        <f>女子入力!R37</f>
        <v>0</v>
      </c>
      <c r="K39" s="185">
        <f>女子入力!S37</f>
        <v>0</v>
      </c>
      <c r="L39" s="171"/>
      <c r="M39" s="171"/>
      <c r="N39" s="171"/>
      <c r="O39" s="171"/>
      <c r="P39" s="171"/>
      <c r="Q39" s="171"/>
      <c r="R39" s="152"/>
      <c r="S39" s="152"/>
      <c r="T39" s="152"/>
      <c r="AM39" s="153"/>
      <c r="AN39" s="153"/>
      <c r="AO39" s="153"/>
      <c r="AP39" s="153"/>
      <c r="AQ39" s="153"/>
    </row>
    <row r="40" spans="1:43" ht="39.950000000000003" customHeight="1">
      <c r="A40" s="179">
        <v>27</v>
      </c>
      <c r="B40" s="180">
        <f>女子入力!B38</f>
        <v>0</v>
      </c>
      <c r="C40" s="181">
        <f>女子入力!C38</f>
        <v>0</v>
      </c>
      <c r="D40" s="182">
        <f>女子入力!D38</f>
        <v>0</v>
      </c>
      <c r="E40" s="181">
        <f>女子入力!G38</f>
        <v>0</v>
      </c>
      <c r="F40" s="180">
        <f>女子入力!J38</f>
        <v>0</v>
      </c>
      <c r="G40" s="183">
        <f>女子入力!M38</f>
        <v>0</v>
      </c>
      <c r="H40" s="184">
        <f>女子入力!P38</f>
        <v>0</v>
      </c>
      <c r="I40" s="185">
        <f>女子入力!Q38</f>
        <v>0</v>
      </c>
      <c r="J40" s="186">
        <f>女子入力!R38</f>
        <v>0</v>
      </c>
      <c r="K40" s="185">
        <f>女子入力!S38</f>
        <v>0</v>
      </c>
      <c r="L40" s="171"/>
      <c r="M40" s="171"/>
      <c r="N40" s="171"/>
      <c r="O40" s="171"/>
      <c r="P40" s="171"/>
      <c r="Q40" s="171"/>
      <c r="R40" s="152"/>
      <c r="S40" s="152"/>
      <c r="T40" s="152"/>
      <c r="AM40" s="153"/>
      <c r="AN40" s="153"/>
      <c r="AO40" s="153"/>
      <c r="AP40" s="153"/>
      <c r="AQ40" s="153"/>
    </row>
    <row r="41" spans="1:43" ht="39.950000000000003" customHeight="1">
      <c r="A41" s="179">
        <v>28</v>
      </c>
      <c r="B41" s="180">
        <f>女子入力!B39</f>
        <v>0</v>
      </c>
      <c r="C41" s="181">
        <f>女子入力!C39</f>
        <v>0</v>
      </c>
      <c r="D41" s="182">
        <f>女子入力!D39</f>
        <v>0</v>
      </c>
      <c r="E41" s="181">
        <f>女子入力!G39</f>
        <v>0</v>
      </c>
      <c r="F41" s="180">
        <f>女子入力!J39</f>
        <v>0</v>
      </c>
      <c r="G41" s="183">
        <f>女子入力!M39</f>
        <v>0</v>
      </c>
      <c r="H41" s="184">
        <f>女子入力!P39</f>
        <v>0</v>
      </c>
      <c r="I41" s="185">
        <f>女子入力!Q39</f>
        <v>0</v>
      </c>
      <c r="J41" s="186">
        <f>女子入力!R39</f>
        <v>0</v>
      </c>
      <c r="K41" s="185">
        <f>女子入力!S39</f>
        <v>0</v>
      </c>
      <c r="L41" s="171"/>
      <c r="M41" s="171"/>
      <c r="N41" s="171"/>
      <c r="O41" s="171"/>
      <c r="P41" s="171"/>
      <c r="Q41" s="171"/>
      <c r="R41" s="152"/>
      <c r="S41" s="152"/>
      <c r="T41" s="152"/>
      <c r="AM41" s="153"/>
      <c r="AN41" s="153"/>
      <c r="AO41" s="153"/>
      <c r="AP41" s="153"/>
      <c r="AQ41" s="153"/>
    </row>
    <row r="42" spans="1:43" ht="39.950000000000003" customHeight="1">
      <c r="A42" s="179">
        <v>29</v>
      </c>
      <c r="B42" s="180">
        <f>女子入力!B40</f>
        <v>0</v>
      </c>
      <c r="C42" s="181">
        <f>女子入力!C40</f>
        <v>0</v>
      </c>
      <c r="D42" s="182">
        <f>女子入力!D40</f>
        <v>0</v>
      </c>
      <c r="E42" s="181">
        <f>女子入力!G40</f>
        <v>0</v>
      </c>
      <c r="F42" s="180">
        <f>女子入力!J40</f>
        <v>0</v>
      </c>
      <c r="G42" s="183">
        <f>女子入力!M40</f>
        <v>0</v>
      </c>
      <c r="H42" s="184">
        <f>女子入力!P40</f>
        <v>0</v>
      </c>
      <c r="I42" s="185">
        <f>女子入力!Q40</f>
        <v>0</v>
      </c>
      <c r="J42" s="186">
        <f>女子入力!R40</f>
        <v>0</v>
      </c>
      <c r="K42" s="185">
        <f>女子入力!S40</f>
        <v>0</v>
      </c>
      <c r="L42" s="171"/>
      <c r="M42" s="171"/>
      <c r="N42" s="171"/>
      <c r="O42" s="171"/>
      <c r="P42" s="171"/>
      <c r="Q42" s="171"/>
      <c r="R42" s="152"/>
      <c r="S42" s="152"/>
      <c r="T42" s="152"/>
      <c r="AM42" s="153"/>
      <c r="AN42" s="153"/>
      <c r="AO42" s="153"/>
      <c r="AP42" s="153"/>
      <c r="AQ42" s="153"/>
    </row>
    <row r="43" spans="1:43" ht="39.950000000000003" customHeight="1">
      <c r="A43" s="188">
        <v>30</v>
      </c>
      <c r="B43" s="189">
        <f>女子入力!B41</f>
        <v>0</v>
      </c>
      <c r="C43" s="190">
        <f>女子入力!C41</f>
        <v>0</v>
      </c>
      <c r="D43" s="191">
        <f>女子入力!D41</f>
        <v>0</v>
      </c>
      <c r="E43" s="190">
        <f>女子入力!G41</f>
        <v>0</v>
      </c>
      <c r="F43" s="189">
        <f>女子入力!J41</f>
        <v>0</v>
      </c>
      <c r="G43" s="192">
        <f>女子入力!M41</f>
        <v>0</v>
      </c>
      <c r="H43" s="193">
        <f>女子入力!P41</f>
        <v>0</v>
      </c>
      <c r="I43" s="194">
        <f>女子入力!Q41</f>
        <v>0</v>
      </c>
      <c r="J43" s="195">
        <f>女子入力!R41</f>
        <v>0</v>
      </c>
      <c r="K43" s="194">
        <f>女子入力!S41</f>
        <v>0</v>
      </c>
      <c r="L43" s="171"/>
      <c r="M43" s="171"/>
      <c r="N43" s="171"/>
      <c r="O43" s="171"/>
      <c r="P43" s="171"/>
      <c r="Q43" s="171"/>
      <c r="R43" s="152"/>
      <c r="S43" s="152"/>
      <c r="T43" s="152"/>
      <c r="AM43" s="153"/>
      <c r="AN43" s="153"/>
      <c r="AO43" s="153"/>
      <c r="AP43" s="153"/>
      <c r="AQ43" s="153"/>
    </row>
    <row r="44" spans="1:43" ht="39.950000000000003" customHeight="1">
      <c r="A44" s="179">
        <v>31</v>
      </c>
      <c r="B44" s="180">
        <f>女子入力!B42</f>
        <v>0</v>
      </c>
      <c r="C44" s="181">
        <f>女子入力!C42</f>
        <v>0</v>
      </c>
      <c r="D44" s="182">
        <f>女子入力!D42</f>
        <v>0</v>
      </c>
      <c r="E44" s="181">
        <f>女子入力!G42</f>
        <v>0</v>
      </c>
      <c r="F44" s="180">
        <f>女子入力!J42</f>
        <v>0</v>
      </c>
      <c r="G44" s="183">
        <f>女子入力!M42</f>
        <v>0</v>
      </c>
      <c r="H44" s="180">
        <f>女子入力!P42</f>
        <v>0</v>
      </c>
      <c r="I44" s="185">
        <f>女子入力!Q42</f>
        <v>0</v>
      </c>
      <c r="J44" s="186">
        <f>女子入力!R42</f>
        <v>0</v>
      </c>
      <c r="K44" s="185">
        <f>女子入力!S42</f>
        <v>0</v>
      </c>
      <c r="L44" s="171"/>
      <c r="M44" s="171"/>
      <c r="N44" s="171"/>
      <c r="O44" s="171"/>
      <c r="P44" s="171"/>
      <c r="Q44" s="171"/>
      <c r="R44" s="152"/>
      <c r="S44" s="152"/>
      <c r="T44" s="152"/>
      <c r="AM44" s="153"/>
      <c r="AN44" s="153"/>
      <c r="AO44" s="153"/>
      <c r="AP44" s="153"/>
      <c r="AQ44" s="153"/>
    </row>
    <row r="45" spans="1:43" ht="39.950000000000003" customHeight="1">
      <c r="A45" s="179">
        <v>32</v>
      </c>
      <c r="B45" s="180">
        <f>女子入力!B43</f>
        <v>0</v>
      </c>
      <c r="C45" s="181">
        <f>女子入力!C43</f>
        <v>0</v>
      </c>
      <c r="D45" s="182">
        <f>女子入力!D43</f>
        <v>0</v>
      </c>
      <c r="E45" s="181">
        <f>女子入力!G43</f>
        <v>0</v>
      </c>
      <c r="F45" s="180">
        <f>女子入力!J43</f>
        <v>0</v>
      </c>
      <c r="G45" s="183">
        <f>女子入力!M43</f>
        <v>0</v>
      </c>
      <c r="H45" s="184">
        <f>女子入力!P43</f>
        <v>0</v>
      </c>
      <c r="I45" s="185">
        <f>女子入力!Q43</f>
        <v>0</v>
      </c>
      <c r="J45" s="186">
        <f>女子入力!R43</f>
        <v>0</v>
      </c>
      <c r="K45" s="185">
        <f>女子入力!S43</f>
        <v>0</v>
      </c>
      <c r="L45" s="171"/>
      <c r="M45" s="171"/>
      <c r="N45" s="171"/>
      <c r="O45" s="171"/>
      <c r="P45" s="171"/>
      <c r="Q45" s="171"/>
      <c r="R45" s="152"/>
      <c r="S45" s="152"/>
      <c r="T45" s="152"/>
      <c r="AM45" s="153"/>
      <c r="AN45" s="153"/>
      <c r="AO45" s="153"/>
      <c r="AP45" s="153"/>
      <c r="AQ45" s="153"/>
    </row>
    <row r="46" spans="1:43" ht="39.950000000000003" customHeight="1">
      <c r="A46" s="179">
        <v>33</v>
      </c>
      <c r="B46" s="180">
        <f>女子入力!B44</f>
        <v>0</v>
      </c>
      <c r="C46" s="181">
        <f>女子入力!C44</f>
        <v>0</v>
      </c>
      <c r="D46" s="182">
        <f>女子入力!D44</f>
        <v>0</v>
      </c>
      <c r="E46" s="181">
        <f>女子入力!G44</f>
        <v>0</v>
      </c>
      <c r="F46" s="180">
        <f>女子入力!J44</f>
        <v>0</v>
      </c>
      <c r="G46" s="183">
        <f>女子入力!M44</f>
        <v>0</v>
      </c>
      <c r="H46" s="184">
        <f>女子入力!P44</f>
        <v>0</v>
      </c>
      <c r="I46" s="185">
        <f>女子入力!Q44</f>
        <v>0</v>
      </c>
      <c r="J46" s="186">
        <f>女子入力!R44</f>
        <v>0</v>
      </c>
      <c r="K46" s="185">
        <f>女子入力!S44</f>
        <v>0</v>
      </c>
      <c r="L46" s="171"/>
      <c r="M46" s="171"/>
      <c r="N46" s="171"/>
      <c r="O46" s="171"/>
      <c r="P46" s="171"/>
      <c r="Q46" s="171"/>
      <c r="R46" s="152"/>
      <c r="S46" s="152"/>
      <c r="T46" s="152"/>
      <c r="AM46" s="153"/>
      <c r="AN46" s="153"/>
      <c r="AO46" s="153"/>
      <c r="AP46" s="153"/>
      <c r="AQ46" s="153"/>
    </row>
    <row r="47" spans="1:43" ht="39.950000000000003" customHeight="1">
      <c r="A47" s="179">
        <v>34</v>
      </c>
      <c r="B47" s="180">
        <f>女子入力!B45</f>
        <v>0</v>
      </c>
      <c r="C47" s="181">
        <f>女子入力!C45</f>
        <v>0</v>
      </c>
      <c r="D47" s="182">
        <f>女子入力!D45</f>
        <v>0</v>
      </c>
      <c r="E47" s="181">
        <f>女子入力!G45</f>
        <v>0</v>
      </c>
      <c r="F47" s="180">
        <f>女子入力!J45</f>
        <v>0</v>
      </c>
      <c r="G47" s="183">
        <f>女子入力!M45</f>
        <v>0</v>
      </c>
      <c r="H47" s="184">
        <f>女子入力!P45</f>
        <v>0</v>
      </c>
      <c r="I47" s="185">
        <f>女子入力!Q45</f>
        <v>0</v>
      </c>
      <c r="J47" s="186">
        <f>女子入力!R45</f>
        <v>0</v>
      </c>
      <c r="K47" s="185">
        <f>女子入力!S45</f>
        <v>0</v>
      </c>
      <c r="L47" s="171"/>
      <c r="M47" s="171"/>
      <c r="N47" s="171"/>
      <c r="O47" s="171"/>
      <c r="P47" s="171"/>
      <c r="Q47" s="171"/>
      <c r="R47" s="152"/>
      <c r="S47" s="152"/>
      <c r="T47" s="152"/>
      <c r="AM47" s="153"/>
      <c r="AN47" s="153"/>
      <c r="AO47" s="153"/>
      <c r="AP47" s="153"/>
      <c r="AQ47" s="153"/>
    </row>
    <row r="48" spans="1:43" ht="39.950000000000003" customHeight="1" thickBot="1">
      <c r="A48" s="196">
        <v>35</v>
      </c>
      <c r="B48" s="197">
        <f>女子入力!B46</f>
        <v>0</v>
      </c>
      <c r="C48" s="198">
        <f>女子入力!C46</f>
        <v>0</v>
      </c>
      <c r="D48" s="199">
        <f>女子入力!D46</f>
        <v>0</v>
      </c>
      <c r="E48" s="198">
        <f>女子入力!G46</f>
        <v>0</v>
      </c>
      <c r="F48" s="197">
        <f>女子入力!J46</f>
        <v>0</v>
      </c>
      <c r="G48" s="200">
        <f>女子入力!M46</f>
        <v>0</v>
      </c>
      <c r="H48" s="201">
        <f>女子入力!P46</f>
        <v>0</v>
      </c>
      <c r="I48" s="202">
        <f>女子入力!Q46</f>
        <v>0</v>
      </c>
      <c r="J48" s="203">
        <f>女子入力!R46</f>
        <v>0</v>
      </c>
      <c r="K48" s="202">
        <f>女子入力!S46</f>
        <v>0</v>
      </c>
      <c r="L48" s="171"/>
      <c r="M48" s="171"/>
      <c r="N48" s="171"/>
      <c r="O48" s="171"/>
      <c r="P48" s="171"/>
      <c r="Q48" s="171"/>
      <c r="R48" s="152"/>
      <c r="S48" s="152"/>
      <c r="T48" s="152"/>
      <c r="AM48" s="153"/>
      <c r="AN48" s="153"/>
      <c r="AO48" s="153"/>
      <c r="AP48" s="153"/>
      <c r="AQ48" s="153"/>
    </row>
    <row r="49" spans="1:43" ht="39.950000000000003" customHeight="1">
      <c r="A49" s="172">
        <v>36</v>
      </c>
      <c r="B49" s="173">
        <f>女子入力!B47</f>
        <v>0</v>
      </c>
      <c r="C49" s="174">
        <f>女子入力!C47</f>
        <v>0</v>
      </c>
      <c r="D49" s="175">
        <f>女子入力!D47</f>
        <v>0</v>
      </c>
      <c r="E49" s="174">
        <f>女子入力!G47</f>
        <v>0</v>
      </c>
      <c r="F49" s="173">
        <f>女子入力!J47</f>
        <v>0</v>
      </c>
      <c r="G49" s="176">
        <f>女子入力!M47</f>
        <v>0</v>
      </c>
      <c r="H49" s="173">
        <f>女子入力!P47</f>
        <v>0</v>
      </c>
      <c r="I49" s="177">
        <f>女子入力!Q47</f>
        <v>0</v>
      </c>
      <c r="J49" s="178">
        <f>女子入力!R47</f>
        <v>0</v>
      </c>
      <c r="K49" s="177">
        <f>女子入力!S47</f>
        <v>0</v>
      </c>
      <c r="L49" s="171"/>
      <c r="M49" s="171"/>
      <c r="N49" s="171"/>
      <c r="O49" s="171"/>
      <c r="P49" s="171"/>
      <c r="Q49" s="171"/>
      <c r="R49" s="152"/>
      <c r="S49" s="152"/>
      <c r="T49" s="152"/>
      <c r="AM49" s="153"/>
      <c r="AN49" s="153"/>
      <c r="AO49" s="153"/>
      <c r="AP49" s="153"/>
      <c r="AQ49" s="153"/>
    </row>
    <row r="50" spans="1:43" ht="39.950000000000003" customHeight="1">
      <c r="A50" s="179">
        <v>37</v>
      </c>
      <c r="B50" s="180">
        <f>女子入力!B48</f>
        <v>0</v>
      </c>
      <c r="C50" s="181">
        <f>女子入力!C48</f>
        <v>0</v>
      </c>
      <c r="D50" s="182">
        <f>女子入力!D48</f>
        <v>0</v>
      </c>
      <c r="E50" s="181">
        <f>女子入力!G48</f>
        <v>0</v>
      </c>
      <c r="F50" s="180">
        <f>女子入力!J48</f>
        <v>0</v>
      </c>
      <c r="G50" s="183">
        <f>女子入力!M48</f>
        <v>0</v>
      </c>
      <c r="H50" s="184">
        <f>女子入力!P48</f>
        <v>0</v>
      </c>
      <c r="I50" s="185">
        <f>女子入力!Q48</f>
        <v>0</v>
      </c>
      <c r="J50" s="186">
        <f>女子入力!R48</f>
        <v>0</v>
      </c>
      <c r="K50" s="185">
        <f>女子入力!S48</f>
        <v>0</v>
      </c>
      <c r="L50" s="171"/>
      <c r="M50" s="171"/>
      <c r="N50" s="171"/>
      <c r="O50" s="171"/>
      <c r="P50" s="171"/>
      <c r="Q50" s="171"/>
      <c r="R50" s="152"/>
      <c r="S50" s="152"/>
      <c r="T50" s="152"/>
      <c r="AM50" s="153"/>
      <c r="AN50" s="153"/>
      <c r="AO50" s="153"/>
      <c r="AP50" s="153"/>
      <c r="AQ50" s="153"/>
    </row>
    <row r="51" spans="1:43" ht="39.950000000000003" customHeight="1">
      <c r="A51" s="179">
        <v>38</v>
      </c>
      <c r="B51" s="180">
        <f>女子入力!B49</f>
        <v>0</v>
      </c>
      <c r="C51" s="181">
        <f>女子入力!C49</f>
        <v>0</v>
      </c>
      <c r="D51" s="182">
        <f>女子入力!D49</f>
        <v>0</v>
      </c>
      <c r="E51" s="181">
        <f>女子入力!G49</f>
        <v>0</v>
      </c>
      <c r="F51" s="180">
        <f>女子入力!J49</f>
        <v>0</v>
      </c>
      <c r="G51" s="183">
        <f>女子入力!M49</f>
        <v>0</v>
      </c>
      <c r="H51" s="184">
        <f>女子入力!P49</f>
        <v>0</v>
      </c>
      <c r="I51" s="185">
        <f>女子入力!Q49</f>
        <v>0</v>
      </c>
      <c r="J51" s="186">
        <f>女子入力!R49</f>
        <v>0</v>
      </c>
      <c r="K51" s="185">
        <f>女子入力!S49</f>
        <v>0</v>
      </c>
      <c r="L51" s="171"/>
      <c r="M51" s="171"/>
      <c r="N51" s="171"/>
      <c r="O51" s="171"/>
      <c r="P51" s="171"/>
      <c r="Q51" s="171"/>
      <c r="R51" s="152"/>
      <c r="S51" s="152"/>
      <c r="T51" s="152"/>
      <c r="AM51" s="153"/>
      <c r="AN51" s="153"/>
      <c r="AO51" s="153"/>
      <c r="AP51" s="153"/>
      <c r="AQ51" s="153"/>
    </row>
    <row r="52" spans="1:43" ht="39.950000000000003" customHeight="1">
      <c r="A52" s="179">
        <v>39</v>
      </c>
      <c r="B52" s="180">
        <f>女子入力!B50</f>
        <v>0</v>
      </c>
      <c r="C52" s="181">
        <f>女子入力!C50</f>
        <v>0</v>
      </c>
      <c r="D52" s="182">
        <f>女子入力!D50</f>
        <v>0</v>
      </c>
      <c r="E52" s="181">
        <f>女子入力!G50</f>
        <v>0</v>
      </c>
      <c r="F52" s="180">
        <f>女子入力!J50</f>
        <v>0</v>
      </c>
      <c r="G52" s="183">
        <f>女子入力!M50</f>
        <v>0</v>
      </c>
      <c r="H52" s="184">
        <f>女子入力!P50</f>
        <v>0</v>
      </c>
      <c r="I52" s="185">
        <f>女子入力!Q50</f>
        <v>0</v>
      </c>
      <c r="J52" s="186">
        <f>女子入力!R50</f>
        <v>0</v>
      </c>
      <c r="K52" s="185">
        <f>女子入力!S50</f>
        <v>0</v>
      </c>
      <c r="L52" s="171"/>
      <c r="M52" s="171"/>
      <c r="N52" s="171"/>
      <c r="O52" s="171"/>
      <c r="P52" s="171"/>
      <c r="Q52" s="171"/>
      <c r="R52" s="152"/>
      <c r="S52" s="152"/>
      <c r="T52" s="152"/>
      <c r="AM52" s="153"/>
      <c r="AN52" s="153"/>
      <c r="AO52" s="153"/>
      <c r="AP52" s="153"/>
      <c r="AQ52" s="153"/>
    </row>
    <row r="53" spans="1:43" ht="39.950000000000003" customHeight="1">
      <c r="A53" s="179">
        <v>40</v>
      </c>
      <c r="B53" s="180">
        <f>女子入力!B51</f>
        <v>0</v>
      </c>
      <c r="C53" s="181">
        <f>女子入力!C51</f>
        <v>0</v>
      </c>
      <c r="D53" s="182">
        <f>女子入力!D51</f>
        <v>0</v>
      </c>
      <c r="E53" s="181">
        <f>女子入力!G51</f>
        <v>0</v>
      </c>
      <c r="F53" s="180">
        <f>女子入力!J51</f>
        <v>0</v>
      </c>
      <c r="G53" s="183">
        <f>女子入力!M51</f>
        <v>0</v>
      </c>
      <c r="H53" s="180">
        <f>女子入力!P51</f>
        <v>0</v>
      </c>
      <c r="I53" s="185">
        <f>女子入力!Q51</f>
        <v>0</v>
      </c>
      <c r="J53" s="186">
        <f>女子入力!R51</f>
        <v>0</v>
      </c>
      <c r="K53" s="185">
        <f>女子入力!S51</f>
        <v>0</v>
      </c>
      <c r="L53" s="171"/>
      <c r="M53" s="171"/>
      <c r="N53" s="171"/>
      <c r="O53" s="171"/>
      <c r="P53" s="171"/>
      <c r="Q53" s="171"/>
      <c r="R53" s="152"/>
      <c r="S53" s="152"/>
      <c r="T53" s="152"/>
      <c r="AM53" s="153"/>
      <c r="AN53" s="153"/>
      <c r="AO53" s="153"/>
      <c r="AP53" s="153"/>
      <c r="AQ53" s="153"/>
    </row>
    <row r="54" spans="1:43" ht="39.950000000000003" customHeight="1">
      <c r="A54" s="204">
        <v>41</v>
      </c>
      <c r="B54" s="184">
        <f>女子入力!B52</f>
        <v>0</v>
      </c>
      <c r="C54" s="205">
        <f>女子入力!C52</f>
        <v>0</v>
      </c>
      <c r="D54" s="206">
        <f>女子入力!D52</f>
        <v>0</v>
      </c>
      <c r="E54" s="205">
        <f>女子入力!G52</f>
        <v>0</v>
      </c>
      <c r="F54" s="184">
        <f>女子入力!J52</f>
        <v>0</v>
      </c>
      <c r="G54" s="207">
        <f>女子入力!M52</f>
        <v>0</v>
      </c>
      <c r="H54" s="184">
        <f>女子入力!P52</f>
        <v>0</v>
      </c>
      <c r="I54" s="208">
        <f>女子入力!Q52</f>
        <v>0</v>
      </c>
      <c r="J54" s="209">
        <f>女子入力!R52</f>
        <v>0</v>
      </c>
      <c r="K54" s="208">
        <f>女子入力!S52</f>
        <v>0</v>
      </c>
      <c r="L54" s="171"/>
      <c r="M54" s="171"/>
      <c r="N54" s="171"/>
      <c r="O54" s="171"/>
      <c r="P54" s="171"/>
      <c r="Q54" s="171"/>
      <c r="R54" s="152"/>
      <c r="S54" s="152"/>
      <c r="T54" s="152"/>
      <c r="AM54" s="153"/>
      <c r="AN54" s="153"/>
      <c r="AO54" s="153"/>
      <c r="AP54" s="153"/>
      <c r="AQ54" s="153"/>
    </row>
    <row r="55" spans="1:43" ht="39.950000000000003" customHeight="1">
      <c r="A55" s="179">
        <v>42</v>
      </c>
      <c r="B55" s="180">
        <f>女子入力!B53</f>
        <v>0</v>
      </c>
      <c r="C55" s="181">
        <f>女子入力!C53</f>
        <v>0</v>
      </c>
      <c r="D55" s="182">
        <f>女子入力!D53</f>
        <v>0</v>
      </c>
      <c r="E55" s="181">
        <f>女子入力!G53</f>
        <v>0</v>
      </c>
      <c r="F55" s="180">
        <f>女子入力!J53</f>
        <v>0</v>
      </c>
      <c r="G55" s="183">
        <f>女子入力!M53</f>
        <v>0</v>
      </c>
      <c r="H55" s="184">
        <f>女子入力!P53</f>
        <v>0</v>
      </c>
      <c r="I55" s="185">
        <f>女子入力!Q53</f>
        <v>0</v>
      </c>
      <c r="J55" s="186">
        <f>女子入力!R53</f>
        <v>0</v>
      </c>
      <c r="K55" s="185">
        <f>女子入力!S53</f>
        <v>0</v>
      </c>
      <c r="L55" s="171"/>
      <c r="M55" s="171"/>
      <c r="N55" s="171"/>
      <c r="O55" s="171"/>
      <c r="P55" s="171"/>
      <c r="Q55" s="171"/>
      <c r="R55" s="152"/>
      <c r="S55" s="152"/>
      <c r="T55" s="152"/>
      <c r="AM55" s="153"/>
      <c r="AN55" s="153"/>
      <c r="AO55" s="153"/>
      <c r="AP55" s="153"/>
      <c r="AQ55" s="153"/>
    </row>
    <row r="56" spans="1:43" ht="39.950000000000003" customHeight="1">
      <c r="A56" s="179">
        <v>43</v>
      </c>
      <c r="B56" s="180">
        <f>女子入力!B54</f>
        <v>0</v>
      </c>
      <c r="C56" s="181">
        <f>女子入力!C54</f>
        <v>0</v>
      </c>
      <c r="D56" s="182">
        <f>女子入力!D54</f>
        <v>0</v>
      </c>
      <c r="E56" s="181">
        <f>女子入力!G54</f>
        <v>0</v>
      </c>
      <c r="F56" s="180">
        <f>女子入力!J54</f>
        <v>0</v>
      </c>
      <c r="G56" s="183">
        <f>女子入力!M54</f>
        <v>0</v>
      </c>
      <c r="H56" s="184">
        <f>女子入力!P54</f>
        <v>0</v>
      </c>
      <c r="I56" s="185">
        <f>女子入力!Q54</f>
        <v>0</v>
      </c>
      <c r="J56" s="186">
        <f>女子入力!R54</f>
        <v>0</v>
      </c>
      <c r="K56" s="185">
        <f>女子入力!S54</f>
        <v>0</v>
      </c>
      <c r="L56" s="171"/>
      <c r="M56" s="171"/>
      <c r="N56" s="171"/>
      <c r="O56" s="171"/>
      <c r="P56" s="171"/>
      <c r="Q56" s="171"/>
      <c r="R56" s="152"/>
      <c r="S56" s="152"/>
      <c r="T56" s="152"/>
      <c r="AM56" s="153"/>
      <c r="AN56" s="153"/>
      <c r="AO56" s="153"/>
      <c r="AP56" s="153"/>
      <c r="AQ56" s="153"/>
    </row>
    <row r="57" spans="1:43" ht="39.950000000000003" customHeight="1">
      <c r="A57" s="179">
        <v>44</v>
      </c>
      <c r="B57" s="180">
        <f>女子入力!B55</f>
        <v>0</v>
      </c>
      <c r="C57" s="181">
        <f>女子入力!C55</f>
        <v>0</v>
      </c>
      <c r="D57" s="182">
        <f>女子入力!D55</f>
        <v>0</v>
      </c>
      <c r="E57" s="181">
        <f>女子入力!G55</f>
        <v>0</v>
      </c>
      <c r="F57" s="180">
        <f>女子入力!J55</f>
        <v>0</v>
      </c>
      <c r="G57" s="183">
        <f>女子入力!M55</f>
        <v>0</v>
      </c>
      <c r="H57" s="184">
        <f>女子入力!P55</f>
        <v>0</v>
      </c>
      <c r="I57" s="185">
        <f>女子入力!Q55</f>
        <v>0</v>
      </c>
      <c r="J57" s="186">
        <f>女子入力!R55</f>
        <v>0</v>
      </c>
      <c r="K57" s="185">
        <f>女子入力!S55</f>
        <v>0</v>
      </c>
      <c r="L57" s="171"/>
      <c r="M57" s="171"/>
      <c r="N57" s="171"/>
      <c r="O57" s="171"/>
      <c r="P57" s="171"/>
      <c r="Q57" s="171"/>
      <c r="R57" s="152"/>
      <c r="S57" s="152"/>
      <c r="T57" s="152"/>
      <c r="AM57" s="153"/>
      <c r="AN57" s="153"/>
      <c r="AO57" s="153"/>
      <c r="AP57" s="153"/>
      <c r="AQ57" s="153"/>
    </row>
    <row r="58" spans="1:43" ht="39.950000000000003" customHeight="1">
      <c r="A58" s="179">
        <v>45</v>
      </c>
      <c r="B58" s="180">
        <f>女子入力!B56</f>
        <v>0</v>
      </c>
      <c r="C58" s="181">
        <f>女子入力!C56</f>
        <v>0</v>
      </c>
      <c r="D58" s="182">
        <f>女子入力!D56</f>
        <v>0</v>
      </c>
      <c r="E58" s="181">
        <f>女子入力!G56</f>
        <v>0</v>
      </c>
      <c r="F58" s="180">
        <f>女子入力!J56</f>
        <v>0</v>
      </c>
      <c r="G58" s="183">
        <f>女子入力!M56</f>
        <v>0</v>
      </c>
      <c r="H58" s="184">
        <f>女子入力!P56</f>
        <v>0</v>
      </c>
      <c r="I58" s="185">
        <f>女子入力!Q56</f>
        <v>0</v>
      </c>
      <c r="J58" s="186">
        <f>女子入力!R56</f>
        <v>0</v>
      </c>
      <c r="K58" s="185">
        <f>女子入力!S56</f>
        <v>0</v>
      </c>
      <c r="L58" s="171"/>
      <c r="M58" s="171"/>
      <c r="N58" s="171"/>
      <c r="O58" s="171"/>
      <c r="P58" s="171"/>
      <c r="Q58" s="171"/>
      <c r="R58" s="152"/>
      <c r="S58" s="152"/>
      <c r="T58" s="152"/>
      <c r="AM58" s="153"/>
      <c r="AN58" s="153"/>
      <c r="AO58" s="153"/>
      <c r="AP58" s="153"/>
      <c r="AQ58" s="153"/>
    </row>
    <row r="59" spans="1:43" ht="39.950000000000003" customHeight="1">
      <c r="A59" s="179">
        <v>46</v>
      </c>
      <c r="B59" s="180">
        <f>女子入力!B57</f>
        <v>0</v>
      </c>
      <c r="C59" s="181">
        <f>女子入力!C57</f>
        <v>0</v>
      </c>
      <c r="D59" s="182">
        <f>女子入力!D57</f>
        <v>0</v>
      </c>
      <c r="E59" s="181">
        <f>女子入力!G57</f>
        <v>0</v>
      </c>
      <c r="F59" s="180">
        <f>女子入力!J57</f>
        <v>0</v>
      </c>
      <c r="G59" s="183">
        <f>女子入力!M57</f>
        <v>0</v>
      </c>
      <c r="H59" s="184">
        <f>女子入力!P57</f>
        <v>0</v>
      </c>
      <c r="I59" s="185">
        <f>女子入力!Q57</f>
        <v>0</v>
      </c>
      <c r="J59" s="186">
        <f>女子入力!R57</f>
        <v>0</v>
      </c>
      <c r="K59" s="185">
        <f>女子入力!S57</f>
        <v>0</v>
      </c>
      <c r="L59" s="171"/>
      <c r="M59" s="171"/>
      <c r="N59" s="171"/>
      <c r="O59" s="171"/>
      <c r="P59" s="171"/>
      <c r="Q59" s="171"/>
      <c r="R59" s="152"/>
      <c r="S59" s="152"/>
      <c r="T59" s="152"/>
      <c r="AM59" s="153"/>
      <c r="AN59" s="153"/>
      <c r="AO59" s="153"/>
      <c r="AP59" s="153"/>
      <c r="AQ59" s="153"/>
    </row>
    <row r="60" spans="1:43" ht="39.950000000000003" customHeight="1">
      <c r="A60" s="179">
        <v>47</v>
      </c>
      <c r="B60" s="180">
        <f>女子入力!B58</f>
        <v>0</v>
      </c>
      <c r="C60" s="181">
        <f>女子入力!C58</f>
        <v>0</v>
      </c>
      <c r="D60" s="182">
        <f>女子入力!D58</f>
        <v>0</v>
      </c>
      <c r="E60" s="181">
        <f>女子入力!G58</f>
        <v>0</v>
      </c>
      <c r="F60" s="180">
        <f>女子入力!J58</f>
        <v>0</v>
      </c>
      <c r="G60" s="183">
        <f>女子入力!M58</f>
        <v>0</v>
      </c>
      <c r="H60" s="184">
        <f>女子入力!P58</f>
        <v>0</v>
      </c>
      <c r="I60" s="185">
        <f>女子入力!Q58</f>
        <v>0</v>
      </c>
      <c r="J60" s="186">
        <f>女子入力!R58</f>
        <v>0</v>
      </c>
      <c r="K60" s="185">
        <f>女子入力!S58</f>
        <v>0</v>
      </c>
      <c r="L60" s="171"/>
      <c r="M60" s="171"/>
      <c r="N60" s="171"/>
      <c r="O60" s="171"/>
      <c r="P60" s="171"/>
      <c r="Q60" s="171"/>
      <c r="R60" s="152"/>
      <c r="S60" s="152"/>
      <c r="T60" s="152"/>
      <c r="AM60" s="153"/>
      <c r="AN60" s="153"/>
      <c r="AO60" s="153"/>
      <c r="AP60" s="153"/>
      <c r="AQ60" s="153"/>
    </row>
    <row r="61" spans="1:43" ht="39.950000000000003" customHeight="1">
      <c r="A61" s="179">
        <v>48</v>
      </c>
      <c r="B61" s="180">
        <f>女子入力!B59</f>
        <v>0</v>
      </c>
      <c r="C61" s="181">
        <f>女子入力!C59</f>
        <v>0</v>
      </c>
      <c r="D61" s="182">
        <f>女子入力!D59</f>
        <v>0</v>
      </c>
      <c r="E61" s="181">
        <f>女子入力!G59</f>
        <v>0</v>
      </c>
      <c r="F61" s="180">
        <f>女子入力!J59</f>
        <v>0</v>
      </c>
      <c r="G61" s="183">
        <f>女子入力!M59</f>
        <v>0</v>
      </c>
      <c r="H61" s="184">
        <f>女子入力!P59</f>
        <v>0</v>
      </c>
      <c r="I61" s="185">
        <f>女子入力!Q59</f>
        <v>0</v>
      </c>
      <c r="J61" s="186">
        <f>女子入力!R59</f>
        <v>0</v>
      </c>
      <c r="K61" s="185">
        <f>女子入力!S59</f>
        <v>0</v>
      </c>
      <c r="L61" s="171"/>
      <c r="M61" s="171"/>
      <c r="N61" s="171"/>
      <c r="O61" s="171"/>
      <c r="P61" s="171"/>
      <c r="Q61" s="171"/>
      <c r="R61" s="152"/>
      <c r="S61" s="152"/>
      <c r="T61" s="152"/>
      <c r="AM61" s="153"/>
      <c r="AN61" s="153"/>
      <c r="AO61" s="153"/>
      <c r="AP61" s="153"/>
      <c r="AQ61" s="153"/>
    </row>
    <row r="62" spans="1:43" ht="39.950000000000003" customHeight="1">
      <c r="A62" s="179">
        <v>49</v>
      </c>
      <c r="B62" s="180">
        <f>女子入力!B60</f>
        <v>0</v>
      </c>
      <c r="C62" s="181">
        <f>女子入力!C60</f>
        <v>0</v>
      </c>
      <c r="D62" s="182">
        <f>女子入力!D60</f>
        <v>0</v>
      </c>
      <c r="E62" s="181">
        <f>女子入力!G60</f>
        <v>0</v>
      </c>
      <c r="F62" s="180">
        <f>女子入力!J60</f>
        <v>0</v>
      </c>
      <c r="G62" s="183">
        <f>女子入力!M60</f>
        <v>0</v>
      </c>
      <c r="H62" s="184">
        <f>女子入力!P60</f>
        <v>0</v>
      </c>
      <c r="I62" s="185">
        <f>女子入力!Q60</f>
        <v>0</v>
      </c>
      <c r="J62" s="186">
        <f>女子入力!R60</f>
        <v>0</v>
      </c>
      <c r="K62" s="185">
        <f>女子入力!S60</f>
        <v>0</v>
      </c>
      <c r="L62" s="171"/>
      <c r="M62" s="171"/>
      <c r="N62" s="171"/>
      <c r="O62" s="171"/>
      <c r="P62" s="171"/>
      <c r="Q62" s="171"/>
      <c r="R62" s="152"/>
      <c r="S62" s="152"/>
      <c r="T62" s="152"/>
      <c r="AM62" s="153"/>
      <c r="AN62" s="153"/>
      <c r="AO62" s="153"/>
      <c r="AP62" s="153"/>
      <c r="AQ62" s="153"/>
    </row>
    <row r="63" spans="1:43" ht="39.950000000000003" customHeight="1">
      <c r="A63" s="179">
        <v>50</v>
      </c>
      <c r="B63" s="180">
        <f>女子入力!B61</f>
        <v>0</v>
      </c>
      <c r="C63" s="181">
        <f>女子入力!C61</f>
        <v>0</v>
      </c>
      <c r="D63" s="182">
        <f>女子入力!D61</f>
        <v>0</v>
      </c>
      <c r="E63" s="181">
        <f>女子入力!G61</f>
        <v>0</v>
      </c>
      <c r="F63" s="180">
        <f>女子入力!J61</f>
        <v>0</v>
      </c>
      <c r="G63" s="183">
        <f>女子入力!M61</f>
        <v>0</v>
      </c>
      <c r="H63" s="180">
        <f>女子入力!P61</f>
        <v>0</v>
      </c>
      <c r="I63" s="185">
        <f>女子入力!Q61</f>
        <v>0</v>
      </c>
      <c r="J63" s="186">
        <f>女子入力!R61</f>
        <v>0</v>
      </c>
      <c r="K63" s="185">
        <f>女子入力!S61</f>
        <v>0</v>
      </c>
      <c r="L63" s="171"/>
      <c r="M63" s="171"/>
      <c r="N63" s="171"/>
      <c r="O63" s="171"/>
      <c r="P63" s="171"/>
      <c r="Q63" s="171"/>
      <c r="R63" s="152"/>
      <c r="S63" s="152"/>
      <c r="T63" s="152"/>
      <c r="AM63" s="153"/>
      <c r="AN63" s="153"/>
      <c r="AO63" s="153"/>
      <c r="AP63" s="153"/>
      <c r="AQ63" s="153"/>
    </row>
    <row r="64" spans="1:43" ht="39.950000000000003" customHeight="1">
      <c r="A64" s="204">
        <v>51</v>
      </c>
      <c r="B64" s="184">
        <f>女子入力!B62</f>
        <v>0</v>
      </c>
      <c r="C64" s="205">
        <f>女子入力!C62</f>
        <v>0</v>
      </c>
      <c r="D64" s="206">
        <f>女子入力!D62</f>
        <v>0</v>
      </c>
      <c r="E64" s="205">
        <f>女子入力!G62</f>
        <v>0</v>
      </c>
      <c r="F64" s="184">
        <f>女子入力!J62</f>
        <v>0</v>
      </c>
      <c r="G64" s="207">
        <f>女子入力!M62</f>
        <v>0</v>
      </c>
      <c r="H64" s="184">
        <f>女子入力!P62</f>
        <v>0</v>
      </c>
      <c r="I64" s="208">
        <f>女子入力!Q62</f>
        <v>0</v>
      </c>
      <c r="J64" s="209">
        <f>女子入力!R62</f>
        <v>0</v>
      </c>
      <c r="K64" s="208">
        <f>女子入力!S62</f>
        <v>0</v>
      </c>
      <c r="L64" s="171"/>
      <c r="M64" s="171"/>
      <c r="N64" s="171"/>
      <c r="O64" s="171"/>
      <c r="P64" s="171"/>
      <c r="Q64" s="171"/>
      <c r="R64" s="152"/>
      <c r="S64" s="152"/>
      <c r="T64" s="152"/>
      <c r="AM64" s="153"/>
      <c r="AN64" s="153"/>
      <c r="AO64" s="153"/>
      <c r="AP64" s="153"/>
      <c r="AQ64" s="153"/>
    </row>
    <row r="65" spans="1:43" ht="39.950000000000003" customHeight="1">
      <c r="A65" s="179">
        <v>52</v>
      </c>
      <c r="B65" s="180">
        <f>女子入力!B63</f>
        <v>0</v>
      </c>
      <c r="C65" s="181">
        <f>女子入力!C63</f>
        <v>0</v>
      </c>
      <c r="D65" s="182">
        <f>女子入力!D63</f>
        <v>0</v>
      </c>
      <c r="E65" s="181">
        <f>女子入力!G63</f>
        <v>0</v>
      </c>
      <c r="F65" s="180">
        <f>女子入力!J63</f>
        <v>0</v>
      </c>
      <c r="G65" s="183">
        <f>女子入力!M63</f>
        <v>0</v>
      </c>
      <c r="H65" s="184">
        <f>女子入力!P63</f>
        <v>0</v>
      </c>
      <c r="I65" s="185">
        <f>女子入力!Q63</f>
        <v>0</v>
      </c>
      <c r="J65" s="186">
        <f>女子入力!R63</f>
        <v>0</v>
      </c>
      <c r="K65" s="185">
        <f>女子入力!S63</f>
        <v>0</v>
      </c>
      <c r="L65" s="171"/>
      <c r="M65" s="171"/>
      <c r="N65" s="171"/>
      <c r="O65" s="171"/>
      <c r="P65" s="171"/>
      <c r="Q65" s="171"/>
      <c r="R65" s="152"/>
      <c r="S65" s="152"/>
      <c r="T65" s="152"/>
      <c r="AM65" s="153"/>
      <c r="AN65" s="153"/>
      <c r="AO65" s="153"/>
      <c r="AP65" s="153"/>
      <c r="AQ65" s="153"/>
    </row>
    <row r="66" spans="1:43" ht="39.950000000000003" customHeight="1">
      <c r="A66" s="179">
        <v>53</v>
      </c>
      <c r="B66" s="180">
        <f>女子入力!B64</f>
        <v>0</v>
      </c>
      <c r="C66" s="181">
        <f>女子入力!C64</f>
        <v>0</v>
      </c>
      <c r="D66" s="182">
        <f>女子入力!D64</f>
        <v>0</v>
      </c>
      <c r="E66" s="181">
        <f>女子入力!G64</f>
        <v>0</v>
      </c>
      <c r="F66" s="180">
        <f>女子入力!J64</f>
        <v>0</v>
      </c>
      <c r="G66" s="183">
        <f>女子入力!M64</f>
        <v>0</v>
      </c>
      <c r="H66" s="184">
        <f>女子入力!P64</f>
        <v>0</v>
      </c>
      <c r="I66" s="185">
        <f>女子入力!Q64</f>
        <v>0</v>
      </c>
      <c r="J66" s="186">
        <f>女子入力!R64</f>
        <v>0</v>
      </c>
      <c r="K66" s="185">
        <f>女子入力!S64</f>
        <v>0</v>
      </c>
      <c r="L66" s="171"/>
      <c r="M66" s="171"/>
      <c r="N66" s="171"/>
      <c r="O66" s="171"/>
      <c r="P66" s="171"/>
      <c r="Q66" s="171"/>
      <c r="R66" s="152"/>
      <c r="S66" s="152"/>
      <c r="T66" s="152"/>
      <c r="AM66" s="153"/>
      <c r="AN66" s="153"/>
      <c r="AO66" s="153"/>
      <c r="AP66" s="153"/>
      <c r="AQ66" s="153"/>
    </row>
    <row r="67" spans="1:43" ht="39.950000000000003" customHeight="1">
      <c r="A67" s="179">
        <v>54</v>
      </c>
      <c r="B67" s="180">
        <f>女子入力!B65</f>
        <v>0</v>
      </c>
      <c r="C67" s="181">
        <f>女子入力!C65</f>
        <v>0</v>
      </c>
      <c r="D67" s="182">
        <f>女子入力!D65</f>
        <v>0</v>
      </c>
      <c r="E67" s="181">
        <f>女子入力!G65</f>
        <v>0</v>
      </c>
      <c r="F67" s="180">
        <f>女子入力!J65</f>
        <v>0</v>
      </c>
      <c r="G67" s="183">
        <f>女子入力!M65</f>
        <v>0</v>
      </c>
      <c r="H67" s="184">
        <f>女子入力!P65</f>
        <v>0</v>
      </c>
      <c r="I67" s="185">
        <f>女子入力!Q65</f>
        <v>0</v>
      </c>
      <c r="J67" s="186">
        <f>女子入力!R65</f>
        <v>0</v>
      </c>
      <c r="K67" s="185">
        <f>女子入力!S65</f>
        <v>0</v>
      </c>
      <c r="L67" s="171"/>
      <c r="M67" s="171"/>
      <c r="N67" s="171"/>
      <c r="O67" s="171"/>
      <c r="P67" s="171"/>
      <c r="Q67" s="171"/>
      <c r="R67" s="152"/>
      <c r="S67" s="152"/>
      <c r="T67" s="152"/>
      <c r="AM67" s="153"/>
      <c r="AN67" s="153"/>
      <c r="AO67" s="153"/>
      <c r="AP67" s="153"/>
      <c r="AQ67" s="153"/>
    </row>
    <row r="68" spans="1:43" ht="39.950000000000003" customHeight="1">
      <c r="A68" s="179">
        <v>55</v>
      </c>
      <c r="B68" s="180">
        <f>女子入力!B66</f>
        <v>0</v>
      </c>
      <c r="C68" s="181">
        <f>女子入力!C66</f>
        <v>0</v>
      </c>
      <c r="D68" s="182">
        <f>女子入力!D66</f>
        <v>0</v>
      </c>
      <c r="E68" s="181">
        <f>女子入力!G66</f>
        <v>0</v>
      </c>
      <c r="F68" s="180">
        <f>女子入力!J66</f>
        <v>0</v>
      </c>
      <c r="G68" s="183">
        <f>女子入力!M66</f>
        <v>0</v>
      </c>
      <c r="H68" s="184">
        <f>女子入力!P66</f>
        <v>0</v>
      </c>
      <c r="I68" s="185">
        <f>女子入力!Q66</f>
        <v>0</v>
      </c>
      <c r="J68" s="186">
        <f>女子入力!R66</f>
        <v>0</v>
      </c>
      <c r="K68" s="185">
        <f>女子入力!S66</f>
        <v>0</v>
      </c>
      <c r="L68" s="171"/>
      <c r="M68" s="171"/>
      <c r="N68" s="171"/>
      <c r="O68" s="171"/>
      <c r="P68" s="171"/>
      <c r="Q68" s="171"/>
      <c r="R68" s="152"/>
      <c r="S68" s="152"/>
      <c r="T68" s="152"/>
      <c r="AM68" s="153"/>
      <c r="AN68" s="153"/>
      <c r="AO68" s="153"/>
      <c r="AP68" s="153"/>
      <c r="AQ68" s="153"/>
    </row>
    <row r="69" spans="1:43" ht="39.950000000000003" customHeight="1">
      <c r="A69" s="179">
        <v>56</v>
      </c>
      <c r="B69" s="180">
        <f>女子入力!B67</f>
        <v>0</v>
      </c>
      <c r="C69" s="181">
        <f>女子入力!C67</f>
        <v>0</v>
      </c>
      <c r="D69" s="182">
        <f>女子入力!D67</f>
        <v>0</v>
      </c>
      <c r="E69" s="181">
        <f>女子入力!G67</f>
        <v>0</v>
      </c>
      <c r="F69" s="180">
        <f>女子入力!J67</f>
        <v>0</v>
      </c>
      <c r="G69" s="183">
        <f>女子入力!M67</f>
        <v>0</v>
      </c>
      <c r="H69" s="184">
        <f>女子入力!P67</f>
        <v>0</v>
      </c>
      <c r="I69" s="185">
        <f>女子入力!Q67</f>
        <v>0</v>
      </c>
      <c r="J69" s="186">
        <f>女子入力!R67</f>
        <v>0</v>
      </c>
      <c r="K69" s="185">
        <f>女子入力!S67</f>
        <v>0</v>
      </c>
      <c r="L69" s="171"/>
      <c r="M69" s="171"/>
      <c r="N69" s="171"/>
      <c r="O69" s="171"/>
      <c r="P69" s="171"/>
      <c r="Q69" s="171"/>
      <c r="R69" s="152"/>
      <c r="S69" s="152"/>
      <c r="T69" s="152"/>
      <c r="AM69" s="153"/>
      <c r="AN69" s="153"/>
      <c r="AO69" s="153"/>
      <c r="AP69" s="153"/>
      <c r="AQ69" s="153"/>
    </row>
    <row r="70" spans="1:43" ht="39.950000000000003" customHeight="1">
      <c r="A70" s="179">
        <v>57</v>
      </c>
      <c r="B70" s="180">
        <f>女子入力!B68</f>
        <v>0</v>
      </c>
      <c r="C70" s="181">
        <f>女子入力!C68</f>
        <v>0</v>
      </c>
      <c r="D70" s="182">
        <f>女子入力!D68</f>
        <v>0</v>
      </c>
      <c r="E70" s="181">
        <f>女子入力!G68</f>
        <v>0</v>
      </c>
      <c r="F70" s="180">
        <f>女子入力!J68</f>
        <v>0</v>
      </c>
      <c r="G70" s="183">
        <f>女子入力!M68</f>
        <v>0</v>
      </c>
      <c r="H70" s="184">
        <f>女子入力!P68</f>
        <v>0</v>
      </c>
      <c r="I70" s="185">
        <f>女子入力!Q68</f>
        <v>0</v>
      </c>
      <c r="J70" s="186">
        <f>女子入力!R68</f>
        <v>0</v>
      </c>
      <c r="K70" s="185">
        <f>女子入力!S68</f>
        <v>0</v>
      </c>
      <c r="L70" s="171"/>
      <c r="M70" s="171"/>
      <c r="N70" s="171"/>
      <c r="O70" s="171"/>
      <c r="P70" s="171"/>
      <c r="Q70" s="171"/>
      <c r="R70" s="152"/>
      <c r="S70" s="152"/>
      <c r="T70" s="152"/>
      <c r="AM70" s="153"/>
      <c r="AN70" s="153"/>
      <c r="AO70" s="153"/>
      <c r="AP70" s="153"/>
      <c r="AQ70" s="153"/>
    </row>
    <row r="71" spans="1:43" ht="39.950000000000003" customHeight="1">
      <c r="A71" s="179">
        <v>58</v>
      </c>
      <c r="B71" s="180">
        <f>女子入力!B69</f>
        <v>0</v>
      </c>
      <c r="C71" s="181">
        <f>女子入力!C69</f>
        <v>0</v>
      </c>
      <c r="D71" s="182">
        <f>女子入力!D69</f>
        <v>0</v>
      </c>
      <c r="E71" s="181">
        <f>女子入力!G69</f>
        <v>0</v>
      </c>
      <c r="F71" s="180">
        <f>女子入力!J69</f>
        <v>0</v>
      </c>
      <c r="G71" s="183">
        <f>女子入力!M69</f>
        <v>0</v>
      </c>
      <c r="H71" s="184">
        <f>女子入力!P69</f>
        <v>0</v>
      </c>
      <c r="I71" s="185">
        <f>女子入力!Q69</f>
        <v>0</v>
      </c>
      <c r="J71" s="186">
        <f>女子入力!R69</f>
        <v>0</v>
      </c>
      <c r="K71" s="185">
        <f>女子入力!S69</f>
        <v>0</v>
      </c>
      <c r="L71" s="171"/>
      <c r="M71" s="171"/>
      <c r="N71" s="171"/>
      <c r="O71" s="171"/>
      <c r="P71" s="171"/>
      <c r="Q71" s="171"/>
      <c r="R71" s="152"/>
      <c r="S71" s="152"/>
      <c r="T71" s="152"/>
      <c r="AM71" s="153"/>
      <c r="AN71" s="153"/>
      <c r="AO71" s="153"/>
      <c r="AP71" s="153"/>
      <c r="AQ71" s="153"/>
    </row>
    <row r="72" spans="1:43" ht="39.950000000000003" customHeight="1">
      <c r="A72" s="179">
        <v>59</v>
      </c>
      <c r="B72" s="180">
        <f>女子入力!B70</f>
        <v>0</v>
      </c>
      <c r="C72" s="181">
        <f>女子入力!C70</f>
        <v>0</v>
      </c>
      <c r="D72" s="182">
        <f>女子入力!D70</f>
        <v>0</v>
      </c>
      <c r="E72" s="181">
        <f>女子入力!G70</f>
        <v>0</v>
      </c>
      <c r="F72" s="180">
        <f>女子入力!J70</f>
        <v>0</v>
      </c>
      <c r="G72" s="183">
        <f>女子入力!M70</f>
        <v>0</v>
      </c>
      <c r="H72" s="184">
        <f>女子入力!P70</f>
        <v>0</v>
      </c>
      <c r="I72" s="185">
        <f>女子入力!Q70</f>
        <v>0</v>
      </c>
      <c r="J72" s="186">
        <f>女子入力!R70</f>
        <v>0</v>
      </c>
      <c r="K72" s="185">
        <f>女子入力!S70</f>
        <v>0</v>
      </c>
      <c r="L72" s="171"/>
      <c r="M72" s="171"/>
      <c r="N72" s="171"/>
      <c r="O72" s="171"/>
      <c r="P72" s="171"/>
      <c r="Q72" s="171"/>
      <c r="R72" s="152"/>
      <c r="S72" s="152"/>
      <c r="T72" s="152"/>
      <c r="AM72" s="153"/>
      <c r="AN72" s="153"/>
      <c r="AO72" s="153"/>
      <c r="AP72" s="153"/>
      <c r="AQ72" s="153"/>
    </row>
    <row r="73" spans="1:43" ht="39.950000000000003" customHeight="1">
      <c r="A73" s="179">
        <v>60</v>
      </c>
      <c r="B73" s="180">
        <f>女子入力!B71</f>
        <v>0</v>
      </c>
      <c r="C73" s="181">
        <f>女子入力!C71</f>
        <v>0</v>
      </c>
      <c r="D73" s="182">
        <f>女子入力!D71</f>
        <v>0</v>
      </c>
      <c r="E73" s="181">
        <f>女子入力!G71</f>
        <v>0</v>
      </c>
      <c r="F73" s="180">
        <f>女子入力!J71</f>
        <v>0</v>
      </c>
      <c r="G73" s="183">
        <f>女子入力!M71</f>
        <v>0</v>
      </c>
      <c r="H73" s="180">
        <f>女子入力!P71</f>
        <v>0</v>
      </c>
      <c r="I73" s="185">
        <f>女子入力!Q71</f>
        <v>0</v>
      </c>
      <c r="J73" s="186">
        <f>女子入力!R71</f>
        <v>0</v>
      </c>
      <c r="K73" s="185">
        <f>女子入力!S71</f>
        <v>0</v>
      </c>
      <c r="L73" s="171"/>
      <c r="M73" s="171"/>
      <c r="N73" s="171"/>
      <c r="O73" s="171"/>
      <c r="P73" s="171"/>
      <c r="Q73" s="171"/>
      <c r="R73" s="152"/>
      <c r="S73" s="152"/>
      <c r="T73" s="152"/>
      <c r="AM73" s="153"/>
      <c r="AN73" s="153"/>
      <c r="AO73" s="153"/>
      <c r="AP73" s="153"/>
      <c r="AQ73" s="153"/>
    </row>
    <row r="74" spans="1:43" ht="39.950000000000003" customHeight="1">
      <c r="A74" s="204">
        <v>61</v>
      </c>
      <c r="B74" s="184">
        <f>女子入力!B72</f>
        <v>0</v>
      </c>
      <c r="C74" s="205">
        <f>女子入力!C72</f>
        <v>0</v>
      </c>
      <c r="D74" s="206">
        <f>女子入力!D72</f>
        <v>0</v>
      </c>
      <c r="E74" s="205">
        <f>女子入力!G72</f>
        <v>0</v>
      </c>
      <c r="F74" s="184">
        <f>女子入力!J72</f>
        <v>0</v>
      </c>
      <c r="G74" s="207">
        <f>女子入力!M72</f>
        <v>0</v>
      </c>
      <c r="H74" s="184">
        <f>女子入力!P72</f>
        <v>0</v>
      </c>
      <c r="I74" s="208">
        <f>女子入力!Q72</f>
        <v>0</v>
      </c>
      <c r="J74" s="209">
        <f>女子入力!R72</f>
        <v>0</v>
      </c>
      <c r="K74" s="208">
        <f>女子入力!S72</f>
        <v>0</v>
      </c>
      <c r="L74" s="171"/>
      <c r="M74" s="171"/>
      <c r="N74" s="171"/>
      <c r="O74" s="171"/>
      <c r="P74" s="171"/>
      <c r="Q74" s="171"/>
      <c r="R74" s="152"/>
      <c r="S74" s="152"/>
      <c r="T74" s="152"/>
      <c r="AM74" s="153"/>
      <c r="AN74" s="153"/>
      <c r="AO74" s="153"/>
      <c r="AP74" s="153"/>
      <c r="AQ74" s="153"/>
    </row>
    <row r="75" spans="1:43" ht="39.950000000000003" customHeight="1">
      <c r="A75" s="179">
        <v>62</v>
      </c>
      <c r="B75" s="180">
        <f>女子入力!B73</f>
        <v>0</v>
      </c>
      <c r="C75" s="181">
        <f>女子入力!C73</f>
        <v>0</v>
      </c>
      <c r="D75" s="182">
        <f>女子入力!D73</f>
        <v>0</v>
      </c>
      <c r="E75" s="181">
        <f>女子入力!G73</f>
        <v>0</v>
      </c>
      <c r="F75" s="180">
        <f>女子入力!J73</f>
        <v>0</v>
      </c>
      <c r="G75" s="183">
        <f>女子入力!M73</f>
        <v>0</v>
      </c>
      <c r="H75" s="184">
        <f>女子入力!P73</f>
        <v>0</v>
      </c>
      <c r="I75" s="185">
        <f>女子入力!Q73</f>
        <v>0</v>
      </c>
      <c r="J75" s="186">
        <f>女子入力!R73</f>
        <v>0</v>
      </c>
      <c r="K75" s="185">
        <f>女子入力!S73</f>
        <v>0</v>
      </c>
      <c r="L75" s="171"/>
      <c r="M75" s="171"/>
      <c r="N75" s="171"/>
      <c r="O75" s="171"/>
      <c r="P75" s="171"/>
      <c r="Q75" s="171"/>
      <c r="R75" s="152"/>
      <c r="S75" s="152"/>
      <c r="T75" s="152"/>
      <c r="AM75" s="153"/>
      <c r="AN75" s="153"/>
      <c r="AO75" s="153"/>
      <c r="AP75" s="153"/>
      <c r="AQ75" s="153"/>
    </row>
    <row r="76" spans="1:43" ht="39.950000000000003" customHeight="1">
      <c r="A76" s="179">
        <v>63</v>
      </c>
      <c r="B76" s="180">
        <f>女子入力!B74</f>
        <v>0</v>
      </c>
      <c r="C76" s="181">
        <f>女子入力!C74</f>
        <v>0</v>
      </c>
      <c r="D76" s="182">
        <f>女子入力!D74</f>
        <v>0</v>
      </c>
      <c r="E76" s="181">
        <f>女子入力!G74</f>
        <v>0</v>
      </c>
      <c r="F76" s="180">
        <f>女子入力!J74</f>
        <v>0</v>
      </c>
      <c r="G76" s="183">
        <f>女子入力!M74</f>
        <v>0</v>
      </c>
      <c r="H76" s="184">
        <f>女子入力!P74</f>
        <v>0</v>
      </c>
      <c r="I76" s="185">
        <f>女子入力!Q74</f>
        <v>0</v>
      </c>
      <c r="J76" s="186">
        <f>女子入力!R74</f>
        <v>0</v>
      </c>
      <c r="K76" s="185">
        <f>女子入力!S74</f>
        <v>0</v>
      </c>
      <c r="L76" s="171"/>
      <c r="M76" s="171"/>
      <c r="N76" s="171"/>
      <c r="O76" s="171"/>
      <c r="P76" s="171"/>
      <c r="Q76" s="171"/>
      <c r="R76" s="152"/>
      <c r="S76" s="152"/>
      <c r="T76" s="152"/>
      <c r="AM76" s="153"/>
      <c r="AN76" s="153"/>
      <c r="AO76" s="153"/>
      <c r="AP76" s="153"/>
      <c r="AQ76" s="153"/>
    </row>
    <row r="77" spans="1:43" ht="39.950000000000003" customHeight="1">
      <c r="A77" s="179">
        <v>64</v>
      </c>
      <c r="B77" s="180">
        <f>女子入力!B75</f>
        <v>0</v>
      </c>
      <c r="C77" s="181">
        <f>女子入力!C75</f>
        <v>0</v>
      </c>
      <c r="D77" s="182">
        <f>女子入力!D75</f>
        <v>0</v>
      </c>
      <c r="E77" s="181">
        <f>女子入力!G75</f>
        <v>0</v>
      </c>
      <c r="F77" s="180">
        <f>女子入力!J75</f>
        <v>0</v>
      </c>
      <c r="G77" s="183">
        <f>女子入力!M75</f>
        <v>0</v>
      </c>
      <c r="H77" s="184">
        <f>女子入力!P75</f>
        <v>0</v>
      </c>
      <c r="I77" s="185">
        <f>女子入力!Q75</f>
        <v>0</v>
      </c>
      <c r="J77" s="186">
        <f>女子入力!R75</f>
        <v>0</v>
      </c>
      <c r="K77" s="185">
        <f>女子入力!S75</f>
        <v>0</v>
      </c>
      <c r="L77" s="171"/>
      <c r="M77" s="171"/>
      <c r="N77" s="171"/>
      <c r="O77" s="171"/>
      <c r="P77" s="171"/>
      <c r="Q77" s="171"/>
      <c r="R77" s="152"/>
      <c r="S77" s="152"/>
      <c r="T77" s="152"/>
      <c r="AM77" s="153"/>
      <c r="AN77" s="153"/>
      <c r="AO77" s="153"/>
      <c r="AP77" s="153"/>
      <c r="AQ77" s="153"/>
    </row>
    <row r="78" spans="1:43" ht="39.950000000000003" customHeight="1">
      <c r="A78" s="179">
        <v>65</v>
      </c>
      <c r="B78" s="180">
        <f>女子入力!B76</f>
        <v>0</v>
      </c>
      <c r="C78" s="181">
        <f>女子入力!C76</f>
        <v>0</v>
      </c>
      <c r="D78" s="182">
        <f>女子入力!D76</f>
        <v>0</v>
      </c>
      <c r="E78" s="181">
        <f>女子入力!G76</f>
        <v>0</v>
      </c>
      <c r="F78" s="180">
        <f>女子入力!J76</f>
        <v>0</v>
      </c>
      <c r="G78" s="183">
        <f>女子入力!M76</f>
        <v>0</v>
      </c>
      <c r="H78" s="184">
        <f>女子入力!P76</f>
        <v>0</v>
      </c>
      <c r="I78" s="185">
        <f>女子入力!Q76</f>
        <v>0</v>
      </c>
      <c r="J78" s="186">
        <f>女子入力!R76</f>
        <v>0</v>
      </c>
      <c r="K78" s="185">
        <f>女子入力!S76</f>
        <v>0</v>
      </c>
      <c r="L78" s="171"/>
      <c r="M78" s="171"/>
      <c r="N78" s="171"/>
      <c r="O78" s="171"/>
      <c r="P78" s="171"/>
      <c r="Q78" s="171"/>
      <c r="R78" s="152"/>
      <c r="S78" s="152"/>
      <c r="T78" s="152"/>
      <c r="AM78" s="153"/>
      <c r="AN78" s="153"/>
      <c r="AO78" s="153"/>
      <c r="AP78" s="153"/>
      <c r="AQ78" s="153"/>
    </row>
    <row r="79" spans="1:43" ht="39.950000000000003" customHeight="1">
      <c r="A79" s="179">
        <v>66</v>
      </c>
      <c r="B79" s="180">
        <f>女子入力!B77</f>
        <v>0</v>
      </c>
      <c r="C79" s="181">
        <f>女子入力!C77</f>
        <v>0</v>
      </c>
      <c r="D79" s="182">
        <f>女子入力!D77</f>
        <v>0</v>
      </c>
      <c r="E79" s="181">
        <f>女子入力!G77</f>
        <v>0</v>
      </c>
      <c r="F79" s="180">
        <f>女子入力!J77</f>
        <v>0</v>
      </c>
      <c r="G79" s="183">
        <f>女子入力!M77</f>
        <v>0</v>
      </c>
      <c r="H79" s="184">
        <f>女子入力!P77</f>
        <v>0</v>
      </c>
      <c r="I79" s="185">
        <f>女子入力!Q77</f>
        <v>0</v>
      </c>
      <c r="J79" s="186">
        <f>女子入力!R77</f>
        <v>0</v>
      </c>
      <c r="K79" s="185">
        <f>女子入力!S77</f>
        <v>0</v>
      </c>
      <c r="L79" s="171"/>
      <c r="M79" s="171"/>
      <c r="N79" s="171"/>
      <c r="O79" s="171"/>
      <c r="P79" s="171"/>
      <c r="Q79" s="171"/>
      <c r="R79" s="152"/>
      <c r="S79" s="152"/>
      <c r="T79" s="152"/>
      <c r="AM79" s="153"/>
      <c r="AN79" s="153"/>
      <c r="AO79" s="153"/>
      <c r="AP79" s="153"/>
      <c r="AQ79" s="153"/>
    </row>
    <row r="80" spans="1:43" ht="39.950000000000003" customHeight="1">
      <c r="A80" s="179">
        <v>67</v>
      </c>
      <c r="B80" s="180">
        <f>女子入力!B78</f>
        <v>0</v>
      </c>
      <c r="C80" s="181">
        <f>女子入力!C78</f>
        <v>0</v>
      </c>
      <c r="D80" s="182">
        <f>女子入力!D78</f>
        <v>0</v>
      </c>
      <c r="E80" s="181">
        <f>女子入力!G78</f>
        <v>0</v>
      </c>
      <c r="F80" s="180">
        <f>女子入力!J78</f>
        <v>0</v>
      </c>
      <c r="G80" s="183">
        <f>女子入力!M78</f>
        <v>0</v>
      </c>
      <c r="H80" s="184">
        <f>女子入力!P78</f>
        <v>0</v>
      </c>
      <c r="I80" s="185">
        <f>女子入力!Q78</f>
        <v>0</v>
      </c>
      <c r="J80" s="186">
        <f>女子入力!R78</f>
        <v>0</v>
      </c>
      <c r="K80" s="185">
        <f>女子入力!S78</f>
        <v>0</v>
      </c>
      <c r="L80" s="171"/>
      <c r="M80" s="171"/>
      <c r="N80" s="171"/>
      <c r="O80" s="171"/>
      <c r="P80" s="171"/>
      <c r="Q80" s="171"/>
      <c r="R80" s="152"/>
      <c r="S80" s="152"/>
      <c r="T80" s="152"/>
      <c r="AM80" s="153"/>
      <c r="AN80" s="153"/>
      <c r="AO80" s="153"/>
      <c r="AP80" s="153"/>
      <c r="AQ80" s="153"/>
    </row>
    <row r="81" spans="1:43" ht="39.950000000000003" customHeight="1">
      <c r="A81" s="179">
        <v>68</v>
      </c>
      <c r="B81" s="180">
        <f>女子入力!B79</f>
        <v>0</v>
      </c>
      <c r="C81" s="181">
        <f>女子入力!C79</f>
        <v>0</v>
      </c>
      <c r="D81" s="182">
        <f>女子入力!D79</f>
        <v>0</v>
      </c>
      <c r="E81" s="181">
        <f>女子入力!G79</f>
        <v>0</v>
      </c>
      <c r="F81" s="180">
        <f>女子入力!J79</f>
        <v>0</v>
      </c>
      <c r="G81" s="183">
        <f>女子入力!M79</f>
        <v>0</v>
      </c>
      <c r="H81" s="184">
        <f>女子入力!P79</f>
        <v>0</v>
      </c>
      <c r="I81" s="185">
        <f>女子入力!Q79</f>
        <v>0</v>
      </c>
      <c r="J81" s="186">
        <f>女子入力!R79</f>
        <v>0</v>
      </c>
      <c r="K81" s="185">
        <f>女子入力!S79</f>
        <v>0</v>
      </c>
      <c r="L81" s="171"/>
      <c r="M81" s="171"/>
      <c r="N81" s="171"/>
      <c r="O81" s="171"/>
      <c r="P81" s="171"/>
      <c r="Q81" s="171"/>
      <c r="R81" s="152"/>
      <c r="S81" s="152"/>
      <c r="T81" s="152"/>
      <c r="AM81" s="153"/>
      <c r="AN81" s="153"/>
      <c r="AO81" s="153"/>
      <c r="AP81" s="153"/>
      <c r="AQ81" s="153"/>
    </row>
    <row r="82" spans="1:43" ht="39.950000000000003" customHeight="1">
      <c r="A82" s="179">
        <v>69</v>
      </c>
      <c r="B82" s="180">
        <f>女子入力!B80</f>
        <v>0</v>
      </c>
      <c r="C82" s="181">
        <f>女子入力!C80</f>
        <v>0</v>
      </c>
      <c r="D82" s="182">
        <f>女子入力!D80</f>
        <v>0</v>
      </c>
      <c r="E82" s="181">
        <f>女子入力!G80</f>
        <v>0</v>
      </c>
      <c r="F82" s="180">
        <f>女子入力!J80</f>
        <v>0</v>
      </c>
      <c r="G82" s="183">
        <f>女子入力!M80</f>
        <v>0</v>
      </c>
      <c r="H82" s="184">
        <f>女子入力!P80</f>
        <v>0</v>
      </c>
      <c r="I82" s="185">
        <f>女子入力!Q80</f>
        <v>0</v>
      </c>
      <c r="J82" s="186">
        <f>女子入力!R80</f>
        <v>0</v>
      </c>
      <c r="K82" s="185">
        <f>女子入力!S80</f>
        <v>0</v>
      </c>
      <c r="L82" s="171"/>
      <c r="M82" s="171"/>
      <c r="N82" s="171"/>
      <c r="O82" s="171"/>
      <c r="P82" s="171"/>
      <c r="Q82" s="171"/>
      <c r="R82" s="152"/>
      <c r="S82" s="152"/>
      <c r="T82" s="152"/>
      <c r="AM82" s="153"/>
      <c r="AN82" s="153"/>
      <c r="AO82" s="153"/>
      <c r="AP82" s="153"/>
      <c r="AQ82" s="153"/>
    </row>
    <row r="83" spans="1:43" ht="39.950000000000003" customHeight="1" thickBot="1">
      <c r="A83" s="196">
        <v>70</v>
      </c>
      <c r="B83" s="197">
        <f>女子入力!B81</f>
        <v>0</v>
      </c>
      <c r="C83" s="198">
        <f>女子入力!C81</f>
        <v>0</v>
      </c>
      <c r="D83" s="199">
        <f>女子入力!D81</f>
        <v>0</v>
      </c>
      <c r="E83" s="198">
        <f>女子入力!G81</f>
        <v>0</v>
      </c>
      <c r="F83" s="197">
        <f>女子入力!J81</f>
        <v>0</v>
      </c>
      <c r="G83" s="200">
        <f>女子入力!M81</f>
        <v>0</v>
      </c>
      <c r="H83" s="197">
        <f>女子入力!P81</f>
        <v>0</v>
      </c>
      <c r="I83" s="202">
        <f>女子入力!Q81</f>
        <v>0</v>
      </c>
      <c r="J83" s="203">
        <f>女子入力!R81</f>
        <v>0</v>
      </c>
      <c r="K83" s="202">
        <f>女子入力!S81</f>
        <v>0</v>
      </c>
      <c r="L83" s="171"/>
      <c r="M83" s="171"/>
      <c r="N83" s="171"/>
      <c r="O83" s="171"/>
      <c r="P83" s="171"/>
      <c r="Q83" s="171"/>
      <c r="R83" s="152"/>
      <c r="S83" s="152"/>
      <c r="T83" s="152"/>
      <c r="AM83" s="153"/>
      <c r="AN83" s="153"/>
      <c r="AO83" s="153"/>
      <c r="AP83" s="153"/>
      <c r="AQ83" s="153"/>
    </row>
    <row r="84" spans="1:43">
      <c r="A84" s="152"/>
      <c r="B84" s="210">
        <f>COUNTA(B14:B83)</f>
        <v>70</v>
      </c>
      <c r="C84" s="152"/>
      <c r="D84" s="152"/>
      <c r="E84" s="152"/>
      <c r="F84" s="152"/>
      <c r="G84" s="152"/>
      <c r="H84" s="152"/>
      <c r="I84" s="210">
        <f>COUNTA(F14:F83)</f>
        <v>70</v>
      </c>
      <c r="J84" s="152"/>
      <c r="K84" s="152"/>
      <c r="L84" s="152"/>
      <c r="M84" s="152"/>
      <c r="N84" s="301"/>
      <c r="O84" s="171"/>
      <c r="P84" s="171"/>
      <c r="Q84" s="301"/>
      <c r="R84" s="301"/>
      <c r="S84" s="312"/>
      <c r="AM84" s="153"/>
      <c r="AN84" s="153"/>
      <c r="AO84" s="153"/>
      <c r="AP84" s="153"/>
      <c r="AQ84" s="153"/>
    </row>
    <row r="85" spans="1:43">
      <c r="A85" s="152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301"/>
      <c r="O85" s="171"/>
      <c r="P85" s="171"/>
      <c r="Q85" s="301"/>
      <c r="R85" s="301"/>
      <c r="S85" s="301"/>
      <c r="AM85" s="153"/>
      <c r="AN85" s="153"/>
      <c r="AO85" s="153"/>
      <c r="AP85" s="153"/>
      <c r="AQ85" s="153"/>
    </row>
    <row r="86" spans="1:43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301"/>
      <c r="O86" s="171"/>
      <c r="P86" s="171"/>
      <c r="Q86" s="301"/>
      <c r="R86" s="301"/>
      <c r="S86" s="301"/>
      <c r="AM86" s="153"/>
      <c r="AN86" s="153"/>
      <c r="AO86" s="153"/>
      <c r="AP86" s="153"/>
      <c r="AQ86" s="153"/>
    </row>
    <row r="87" spans="1:43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301"/>
      <c r="O87" s="171"/>
      <c r="P87" s="171"/>
      <c r="Q87" s="301"/>
      <c r="R87" s="301"/>
      <c r="S87" s="301"/>
      <c r="AM87" s="153"/>
      <c r="AN87" s="153"/>
      <c r="AO87" s="153"/>
      <c r="AP87" s="153"/>
      <c r="AQ87" s="153"/>
    </row>
    <row r="88" spans="1:43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301"/>
      <c r="O88" s="171"/>
      <c r="P88" s="171"/>
      <c r="Q88" s="301"/>
      <c r="R88" s="301"/>
      <c r="S88" s="301"/>
      <c r="AM88" s="153"/>
      <c r="AN88" s="153"/>
      <c r="AO88" s="153"/>
      <c r="AP88" s="153"/>
      <c r="AQ88" s="153"/>
    </row>
    <row r="89" spans="1:43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301"/>
      <c r="O89" s="171"/>
      <c r="P89" s="171"/>
      <c r="Q89" s="301"/>
      <c r="R89" s="301"/>
      <c r="S89" s="301"/>
      <c r="AM89" s="153"/>
      <c r="AN89" s="153"/>
      <c r="AO89" s="153"/>
      <c r="AP89" s="153"/>
      <c r="AQ89" s="153"/>
    </row>
    <row r="90" spans="1:43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301"/>
      <c r="O90" s="171"/>
      <c r="P90" s="171"/>
      <c r="Q90" s="301"/>
      <c r="R90" s="301"/>
      <c r="S90" s="301"/>
      <c r="AM90" s="153"/>
      <c r="AN90" s="153"/>
      <c r="AO90" s="153"/>
      <c r="AP90" s="153"/>
      <c r="AQ90" s="153"/>
    </row>
    <row r="91" spans="1:43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301"/>
      <c r="O91" s="171"/>
      <c r="P91" s="171"/>
      <c r="Q91" s="301"/>
      <c r="R91" s="301"/>
      <c r="S91" s="301"/>
      <c r="AM91" s="153"/>
      <c r="AN91" s="153"/>
      <c r="AO91" s="153"/>
      <c r="AP91" s="153"/>
      <c r="AQ91" s="153"/>
    </row>
    <row r="92" spans="1:43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301"/>
      <c r="O92" s="171"/>
      <c r="P92" s="171"/>
      <c r="Q92" s="301"/>
      <c r="R92" s="301"/>
      <c r="S92" s="301"/>
      <c r="AM92" s="153"/>
      <c r="AN92" s="153"/>
      <c r="AO92" s="153"/>
      <c r="AP92" s="153"/>
      <c r="AQ92" s="153"/>
    </row>
    <row r="93" spans="1:43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301"/>
      <c r="O93" s="171"/>
      <c r="P93" s="171"/>
      <c r="Q93" s="301"/>
      <c r="R93" s="301"/>
      <c r="S93" s="301"/>
      <c r="AM93" s="153"/>
      <c r="AN93" s="153"/>
      <c r="AO93" s="153"/>
      <c r="AP93" s="153"/>
      <c r="AQ93" s="153"/>
    </row>
    <row r="94" spans="1:43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301"/>
      <c r="O94" s="171"/>
      <c r="P94" s="171"/>
      <c r="Q94" s="301"/>
      <c r="R94" s="301"/>
      <c r="S94" s="301"/>
      <c r="AM94" s="153"/>
      <c r="AN94" s="153"/>
      <c r="AO94" s="153"/>
      <c r="AP94" s="153"/>
      <c r="AQ94" s="153"/>
    </row>
    <row r="95" spans="1:43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301"/>
      <c r="O95" s="171"/>
      <c r="P95" s="171"/>
      <c r="Q95" s="301"/>
      <c r="R95" s="301"/>
      <c r="S95" s="301"/>
      <c r="AM95" s="153"/>
      <c r="AN95" s="153"/>
      <c r="AO95" s="153"/>
      <c r="AP95" s="153"/>
      <c r="AQ95" s="153"/>
    </row>
    <row r="96" spans="1:43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301"/>
      <c r="O96" s="171"/>
      <c r="P96" s="171"/>
      <c r="Q96" s="301"/>
      <c r="R96" s="301"/>
      <c r="S96" s="301"/>
      <c r="AM96" s="153"/>
      <c r="AN96" s="153"/>
      <c r="AO96" s="153"/>
      <c r="AP96" s="153"/>
      <c r="AQ96" s="153"/>
    </row>
    <row r="97" spans="1:43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301"/>
      <c r="O97" s="171"/>
      <c r="P97" s="171"/>
      <c r="Q97" s="301"/>
      <c r="R97" s="301"/>
      <c r="S97" s="301"/>
      <c r="AM97" s="153"/>
      <c r="AN97" s="153"/>
      <c r="AO97" s="153"/>
      <c r="AP97" s="153"/>
      <c r="AQ97" s="153"/>
    </row>
    <row r="98" spans="1:43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301"/>
      <c r="O98" s="171"/>
      <c r="P98" s="171"/>
      <c r="Q98" s="301"/>
      <c r="R98" s="301"/>
      <c r="S98" s="301"/>
      <c r="AM98" s="153"/>
      <c r="AN98" s="153"/>
      <c r="AO98" s="153"/>
      <c r="AP98" s="153"/>
      <c r="AQ98" s="153"/>
    </row>
    <row r="99" spans="1:43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301"/>
      <c r="O99" s="171"/>
      <c r="P99" s="171"/>
      <c r="Q99" s="301"/>
      <c r="R99" s="301"/>
      <c r="S99" s="301"/>
      <c r="AM99" s="153"/>
      <c r="AN99" s="153"/>
      <c r="AO99" s="153"/>
      <c r="AP99" s="153"/>
      <c r="AQ99" s="153"/>
    </row>
    <row r="100" spans="1:43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301"/>
      <c r="O100" s="171"/>
      <c r="P100" s="171"/>
      <c r="Q100" s="301"/>
      <c r="R100" s="301"/>
      <c r="S100" s="301"/>
      <c r="AM100" s="153"/>
      <c r="AN100" s="153"/>
      <c r="AO100" s="153"/>
      <c r="AP100" s="153"/>
      <c r="AQ100" s="153"/>
    </row>
    <row r="101" spans="1:43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301"/>
      <c r="O101" s="171"/>
      <c r="P101" s="171"/>
      <c r="Q101" s="301"/>
      <c r="R101" s="301"/>
      <c r="S101" s="301"/>
      <c r="AM101" s="153"/>
      <c r="AN101" s="153"/>
      <c r="AO101" s="153"/>
      <c r="AP101" s="153"/>
      <c r="AQ101" s="153"/>
    </row>
    <row r="102" spans="1:43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301"/>
      <c r="O102" s="171"/>
      <c r="P102" s="171"/>
      <c r="Q102" s="301"/>
      <c r="R102" s="301"/>
      <c r="S102" s="301"/>
      <c r="AM102" s="153"/>
      <c r="AN102" s="153"/>
      <c r="AO102" s="153"/>
      <c r="AP102" s="153"/>
      <c r="AQ102" s="153"/>
    </row>
    <row r="103" spans="1:43">
      <c r="A103" s="152"/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301"/>
      <c r="O103" s="171"/>
      <c r="P103" s="171"/>
      <c r="Q103" s="301"/>
      <c r="R103" s="301"/>
      <c r="S103" s="301"/>
      <c r="AM103" s="153"/>
      <c r="AN103" s="153"/>
      <c r="AO103" s="153"/>
      <c r="AP103" s="153"/>
      <c r="AQ103" s="153"/>
    </row>
    <row r="104" spans="1:43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301"/>
      <c r="O104" s="171"/>
      <c r="P104" s="171"/>
      <c r="Q104" s="301"/>
      <c r="R104" s="301"/>
      <c r="S104" s="301"/>
      <c r="AM104" s="153"/>
      <c r="AN104" s="153"/>
      <c r="AO104" s="153"/>
      <c r="AP104" s="153"/>
      <c r="AQ104" s="153"/>
    </row>
    <row r="105" spans="1:43">
      <c r="A105" s="152"/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301"/>
      <c r="O105" s="171"/>
      <c r="P105" s="171"/>
      <c r="Q105" s="301"/>
      <c r="R105" s="301"/>
      <c r="S105" s="301"/>
      <c r="AM105" s="153"/>
      <c r="AN105" s="153"/>
      <c r="AO105" s="153"/>
      <c r="AP105" s="153"/>
      <c r="AQ105" s="153"/>
    </row>
    <row r="106" spans="1:43">
      <c r="A106" s="152"/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301"/>
      <c r="O106" s="171"/>
      <c r="P106" s="171"/>
      <c r="Q106" s="301"/>
      <c r="R106" s="301"/>
      <c r="S106" s="301"/>
      <c r="AM106" s="153"/>
      <c r="AN106" s="153"/>
      <c r="AO106" s="153"/>
      <c r="AP106" s="153"/>
      <c r="AQ106" s="153"/>
    </row>
    <row r="107" spans="1:43">
      <c r="A107" s="152"/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301"/>
      <c r="O107" s="171"/>
      <c r="P107" s="171"/>
      <c r="Q107" s="301"/>
      <c r="R107" s="301"/>
      <c r="S107" s="301"/>
      <c r="AM107" s="153"/>
      <c r="AN107" s="153"/>
      <c r="AO107" s="153"/>
      <c r="AP107" s="153"/>
      <c r="AQ107" s="153"/>
    </row>
    <row r="108" spans="1:43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301"/>
      <c r="O108" s="171"/>
      <c r="P108" s="171"/>
      <c r="Q108" s="301"/>
      <c r="R108" s="301"/>
      <c r="S108" s="301"/>
      <c r="AM108" s="153"/>
      <c r="AN108" s="153"/>
      <c r="AO108" s="153"/>
      <c r="AP108" s="153"/>
      <c r="AQ108" s="153"/>
    </row>
    <row r="109" spans="1:43">
      <c r="A109" s="152"/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301"/>
      <c r="O109" s="171"/>
      <c r="P109" s="171"/>
      <c r="Q109" s="301"/>
      <c r="R109" s="301"/>
      <c r="S109" s="301"/>
      <c r="AM109" s="153"/>
      <c r="AN109" s="153"/>
      <c r="AO109" s="153"/>
      <c r="AP109" s="153"/>
      <c r="AQ109" s="153"/>
    </row>
    <row r="110" spans="1:43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301"/>
      <c r="O110" s="171"/>
      <c r="P110" s="171"/>
      <c r="Q110" s="301"/>
      <c r="R110" s="301"/>
      <c r="S110" s="301"/>
      <c r="AM110" s="153"/>
      <c r="AN110" s="153"/>
      <c r="AO110" s="153"/>
      <c r="AP110" s="153"/>
      <c r="AQ110" s="153"/>
    </row>
    <row r="111" spans="1:43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301"/>
      <c r="O111" s="171"/>
      <c r="P111" s="171"/>
      <c r="Q111" s="301"/>
      <c r="R111" s="301"/>
      <c r="S111" s="301"/>
      <c r="AM111" s="153"/>
      <c r="AN111" s="153"/>
      <c r="AO111" s="153"/>
      <c r="AP111" s="153"/>
      <c r="AQ111" s="153"/>
    </row>
    <row r="112" spans="1:43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301"/>
      <c r="O112" s="171"/>
      <c r="P112" s="171"/>
      <c r="Q112" s="301"/>
      <c r="R112" s="301"/>
      <c r="S112" s="301"/>
      <c r="AM112" s="153"/>
      <c r="AN112" s="153"/>
      <c r="AO112" s="153"/>
      <c r="AP112" s="153"/>
      <c r="AQ112" s="153"/>
    </row>
    <row r="113" spans="1:43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301"/>
      <c r="O113" s="171"/>
      <c r="P113" s="171"/>
      <c r="Q113" s="301"/>
      <c r="R113" s="301"/>
      <c r="S113" s="301"/>
      <c r="AM113" s="153"/>
      <c r="AN113" s="153"/>
      <c r="AO113" s="153"/>
      <c r="AP113" s="153"/>
      <c r="AQ113" s="153"/>
    </row>
    <row r="114" spans="1:43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301"/>
      <c r="O114" s="171"/>
      <c r="P114" s="171"/>
      <c r="Q114" s="301"/>
      <c r="R114" s="301"/>
      <c r="S114" s="301"/>
      <c r="AM114" s="153"/>
      <c r="AN114" s="153"/>
      <c r="AO114" s="153"/>
      <c r="AP114" s="153"/>
      <c r="AQ114" s="153"/>
    </row>
    <row r="115" spans="1:43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301"/>
      <c r="O115" s="171"/>
      <c r="P115" s="171"/>
      <c r="Q115" s="301"/>
      <c r="R115" s="301"/>
      <c r="S115" s="301"/>
      <c r="AM115" s="153"/>
      <c r="AN115" s="153"/>
      <c r="AO115" s="153"/>
      <c r="AP115" s="153"/>
      <c r="AQ115" s="153"/>
    </row>
    <row r="116" spans="1:43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301"/>
      <c r="O116" s="171"/>
      <c r="P116" s="171"/>
      <c r="Q116" s="301"/>
      <c r="R116" s="301"/>
      <c r="S116" s="301"/>
      <c r="AM116" s="153"/>
      <c r="AN116" s="153"/>
      <c r="AO116" s="153"/>
      <c r="AP116" s="153"/>
      <c r="AQ116" s="153"/>
    </row>
    <row r="117" spans="1:43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301"/>
      <c r="O117" s="171"/>
      <c r="P117" s="171"/>
      <c r="Q117" s="301"/>
      <c r="R117" s="301"/>
      <c r="S117" s="301"/>
      <c r="AM117" s="153"/>
      <c r="AN117" s="153"/>
      <c r="AO117" s="153"/>
      <c r="AP117" s="153"/>
      <c r="AQ117" s="153"/>
    </row>
    <row r="118" spans="1:43">
      <c r="A118" s="152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301"/>
      <c r="O118" s="171"/>
      <c r="P118" s="171"/>
      <c r="Q118" s="301"/>
      <c r="R118" s="301"/>
      <c r="S118" s="301"/>
      <c r="AM118" s="153"/>
      <c r="AN118" s="153"/>
      <c r="AO118" s="153"/>
      <c r="AP118" s="153"/>
      <c r="AQ118" s="153"/>
    </row>
    <row r="119" spans="1:43">
      <c r="A119" s="152"/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301"/>
      <c r="O119" s="171"/>
      <c r="P119" s="171"/>
      <c r="Q119" s="301"/>
      <c r="R119" s="301"/>
      <c r="S119" s="301"/>
      <c r="AM119" s="153"/>
      <c r="AN119" s="153"/>
      <c r="AO119" s="153"/>
      <c r="AP119" s="153"/>
      <c r="AQ119" s="153"/>
    </row>
    <row r="120" spans="1:43">
      <c r="A120" s="152"/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301"/>
      <c r="O120" s="171"/>
      <c r="P120" s="171"/>
      <c r="Q120" s="301"/>
      <c r="R120" s="301"/>
      <c r="S120" s="301"/>
      <c r="AM120" s="153"/>
      <c r="AN120" s="153"/>
      <c r="AO120" s="153"/>
      <c r="AP120" s="153"/>
      <c r="AQ120" s="153"/>
    </row>
    <row r="121" spans="1:43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301"/>
      <c r="O121" s="171"/>
      <c r="P121" s="171"/>
      <c r="Q121" s="301"/>
      <c r="R121" s="301"/>
      <c r="S121" s="301"/>
      <c r="AM121" s="153"/>
      <c r="AN121" s="153"/>
      <c r="AO121" s="153"/>
      <c r="AP121" s="153"/>
      <c r="AQ121" s="153"/>
    </row>
    <row r="122" spans="1:43">
      <c r="A122" s="152"/>
      <c r="B122" s="152"/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301"/>
      <c r="O122" s="171"/>
      <c r="P122" s="171"/>
      <c r="Q122" s="301"/>
      <c r="R122" s="301"/>
      <c r="S122" s="301"/>
      <c r="AM122" s="153"/>
      <c r="AN122" s="153"/>
      <c r="AO122" s="153"/>
      <c r="AP122" s="153"/>
      <c r="AQ122" s="153"/>
    </row>
    <row r="123" spans="1:43">
      <c r="A123" s="152"/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301"/>
      <c r="O123" s="171"/>
      <c r="P123" s="171"/>
      <c r="Q123" s="301"/>
      <c r="R123" s="301"/>
      <c r="S123" s="301"/>
      <c r="AM123" s="153"/>
      <c r="AN123" s="153"/>
      <c r="AO123" s="153"/>
      <c r="AP123" s="153"/>
      <c r="AQ123" s="153"/>
    </row>
    <row r="124" spans="1:43">
      <c r="A124" s="152"/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301"/>
      <c r="O124" s="171"/>
      <c r="P124" s="171"/>
      <c r="Q124" s="301"/>
      <c r="R124" s="301"/>
      <c r="S124" s="301"/>
      <c r="AM124" s="153"/>
      <c r="AN124" s="153"/>
      <c r="AO124" s="153"/>
      <c r="AP124" s="153"/>
      <c r="AQ124" s="153"/>
    </row>
    <row r="125" spans="1:43">
      <c r="A125" s="152"/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301"/>
      <c r="O125" s="171"/>
      <c r="P125" s="171"/>
      <c r="Q125" s="301"/>
      <c r="R125" s="301"/>
      <c r="S125" s="301"/>
      <c r="AM125" s="153"/>
      <c r="AN125" s="153"/>
      <c r="AO125" s="153"/>
      <c r="AP125" s="153"/>
      <c r="AQ125" s="153"/>
    </row>
    <row r="126" spans="1:43">
      <c r="A126" s="152"/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301"/>
      <c r="O126" s="171"/>
      <c r="P126" s="171"/>
      <c r="Q126" s="301"/>
      <c r="R126" s="301"/>
      <c r="S126" s="301"/>
      <c r="AM126" s="153"/>
      <c r="AN126" s="153"/>
      <c r="AO126" s="153"/>
      <c r="AP126" s="153"/>
      <c r="AQ126" s="153"/>
    </row>
    <row r="127" spans="1:43">
      <c r="A127" s="152"/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301"/>
      <c r="O127" s="171"/>
      <c r="P127" s="171"/>
      <c r="Q127" s="301"/>
      <c r="R127" s="301"/>
      <c r="S127" s="301"/>
      <c r="AM127" s="153"/>
      <c r="AN127" s="153"/>
      <c r="AO127" s="153"/>
      <c r="AP127" s="153"/>
      <c r="AQ127" s="153"/>
    </row>
    <row r="128" spans="1:43">
      <c r="A128" s="152"/>
      <c r="B128" s="152"/>
      <c r="C128" s="152"/>
      <c r="D128" s="152"/>
      <c r="E128" s="152"/>
      <c r="F128" s="152"/>
      <c r="G128" s="152"/>
      <c r="H128" s="152"/>
      <c r="I128" s="152"/>
      <c r="J128" s="152"/>
      <c r="K128" s="152"/>
      <c r="L128" s="152"/>
      <c r="M128" s="152"/>
      <c r="N128" s="301"/>
      <c r="O128" s="171"/>
      <c r="P128" s="171"/>
      <c r="Q128" s="301"/>
      <c r="R128" s="301"/>
      <c r="S128" s="301"/>
      <c r="AM128" s="153"/>
      <c r="AN128" s="153"/>
      <c r="AO128" s="153"/>
      <c r="AP128" s="153"/>
      <c r="AQ128" s="153"/>
    </row>
    <row r="129" spans="1:43">
      <c r="A129" s="152"/>
      <c r="B129" s="152"/>
      <c r="C129" s="15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301"/>
      <c r="O129" s="171"/>
      <c r="P129" s="171"/>
      <c r="Q129" s="301"/>
      <c r="R129" s="301"/>
      <c r="S129" s="301"/>
      <c r="AM129" s="153"/>
      <c r="AN129" s="153"/>
      <c r="AO129" s="153"/>
      <c r="AP129" s="153"/>
      <c r="AQ129" s="153"/>
    </row>
    <row r="130" spans="1:43">
      <c r="A130" s="152"/>
      <c r="B130" s="152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301"/>
      <c r="O130" s="171"/>
      <c r="P130" s="171"/>
      <c r="Q130" s="301"/>
      <c r="R130" s="301"/>
      <c r="S130" s="301"/>
      <c r="AM130" s="153"/>
      <c r="AN130" s="153"/>
      <c r="AO130" s="153"/>
      <c r="AP130" s="153"/>
      <c r="AQ130" s="153"/>
    </row>
    <row r="131" spans="1:43">
      <c r="A131" s="152"/>
      <c r="B131" s="152"/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301"/>
      <c r="O131" s="171"/>
      <c r="P131" s="171"/>
      <c r="Q131" s="301"/>
      <c r="R131" s="301"/>
      <c r="S131" s="301"/>
      <c r="AM131" s="153"/>
      <c r="AN131" s="153"/>
      <c r="AO131" s="153"/>
      <c r="AP131" s="153"/>
      <c r="AQ131" s="153"/>
    </row>
    <row r="132" spans="1:43">
      <c r="A132" s="152"/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301"/>
      <c r="O132" s="171"/>
      <c r="P132" s="171"/>
      <c r="Q132" s="301"/>
      <c r="R132" s="301"/>
      <c r="S132" s="301"/>
      <c r="AM132" s="153"/>
      <c r="AN132" s="153"/>
      <c r="AO132" s="153"/>
      <c r="AP132" s="153"/>
      <c r="AQ132" s="153"/>
    </row>
    <row r="133" spans="1:43">
      <c r="A133" s="152"/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  <c r="N133" s="301"/>
      <c r="O133" s="171"/>
      <c r="P133" s="171"/>
      <c r="Q133" s="301"/>
      <c r="R133" s="301"/>
      <c r="S133" s="301"/>
      <c r="AM133" s="153"/>
      <c r="AN133" s="153"/>
      <c r="AO133" s="153"/>
      <c r="AP133" s="153"/>
      <c r="AQ133" s="153"/>
    </row>
    <row r="134" spans="1:43">
      <c r="A134" s="152"/>
      <c r="B134" s="152"/>
      <c r="C134" s="152"/>
      <c r="D134" s="152"/>
      <c r="E134" s="152"/>
      <c r="F134" s="152"/>
      <c r="G134" s="152"/>
      <c r="H134" s="152"/>
      <c r="I134" s="152"/>
      <c r="J134" s="152"/>
      <c r="K134" s="152"/>
      <c r="L134" s="152"/>
      <c r="M134" s="152"/>
      <c r="N134" s="301"/>
      <c r="O134" s="171"/>
      <c r="P134" s="171"/>
      <c r="Q134" s="301"/>
      <c r="R134" s="301"/>
      <c r="S134" s="301"/>
      <c r="AM134" s="153"/>
      <c r="AN134" s="153"/>
      <c r="AO134" s="153"/>
      <c r="AP134" s="153"/>
      <c r="AQ134" s="153"/>
    </row>
    <row r="135" spans="1:43">
      <c r="A135" s="152"/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301"/>
      <c r="O135" s="171"/>
      <c r="P135" s="171"/>
      <c r="Q135" s="301"/>
      <c r="R135" s="301"/>
      <c r="S135" s="301"/>
      <c r="AM135" s="153"/>
      <c r="AN135" s="153"/>
      <c r="AO135" s="153"/>
      <c r="AP135" s="153"/>
      <c r="AQ135" s="153"/>
    </row>
    <row r="136" spans="1:43">
      <c r="A136" s="152"/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  <c r="L136" s="152"/>
      <c r="M136" s="152"/>
      <c r="N136" s="301"/>
      <c r="O136" s="171"/>
      <c r="P136" s="171"/>
      <c r="Q136" s="301"/>
      <c r="R136" s="301"/>
      <c r="S136" s="301"/>
      <c r="AM136" s="153"/>
      <c r="AN136" s="153"/>
      <c r="AO136" s="153"/>
      <c r="AP136" s="153"/>
      <c r="AQ136" s="153"/>
    </row>
    <row r="137" spans="1:43">
      <c r="A137" s="152"/>
      <c r="B137" s="152"/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  <c r="M137" s="152"/>
      <c r="N137" s="301"/>
      <c r="O137" s="171"/>
      <c r="P137" s="171"/>
      <c r="Q137" s="301"/>
      <c r="R137" s="301"/>
      <c r="S137" s="301"/>
      <c r="AM137" s="153"/>
      <c r="AN137" s="153"/>
      <c r="AO137" s="153"/>
      <c r="AP137" s="153"/>
      <c r="AQ137" s="153"/>
    </row>
    <row r="138" spans="1:43">
      <c r="A138" s="152"/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301"/>
      <c r="O138" s="171"/>
      <c r="P138" s="171"/>
      <c r="Q138" s="301"/>
      <c r="R138" s="301"/>
      <c r="S138" s="301"/>
      <c r="AM138" s="153"/>
      <c r="AN138" s="153"/>
      <c r="AO138" s="153"/>
      <c r="AP138" s="153"/>
      <c r="AQ138" s="153"/>
    </row>
    <row r="139" spans="1:43">
      <c r="A139" s="152"/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301"/>
      <c r="O139" s="171"/>
      <c r="P139" s="171"/>
      <c r="Q139" s="301"/>
      <c r="R139" s="301"/>
      <c r="S139" s="301"/>
      <c r="AM139" s="153"/>
      <c r="AN139" s="153"/>
      <c r="AO139" s="153"/>
      <c r="AP139" s="153"/>
      <c r="AQ139" s="153"/>
    </row>
    <row r="140" spans="1:43">
      <c r="A140" s="152"/>
      <c r="B140" s="152"/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301"/>
      <c r="O140" s="171"/>
      <c r="P140" s="171"/>
      <c r="Q140" s="301"/>
      <c r="R140" s="301"/>
      <c r="S140" s="301"/>
      <c r="AM140" s="153"/>
      <c r="AN140" s="153"/>
      <c r="AO140" s="153"/>
      <c r="AP140" s="153"/>
      <c r="AQ140" s="153"/>
    </row>
    <row r="141" spans="1:43">
      <c r="A141" s="152"/>
      <c r="B141" s="152"/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301"/>
      <c r="O141" s="171"/>
      <c r="P141" s="171"/>
      <c r="Q141" s="301"/>
      <c r="R141" s="301"/>
      <c r="S141" s="301"/>
      <c r="AM141" s="153"/>
      <c r="AN141" s="153"/>
      <c r="AO141" s="153"/>
      <c r="AP141" s="153"/>
      <c r="AQ141" s="153"/>
    </row>
    <row r="142" spans="1:43">
      <c r="A142" s="152"/>
      <c r="B142" s="152"/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301"/>
      <c r="O142" s="171"/>
      <c r="P142" s="171"/>
      <c r="Q142" s="301"/>
      <c r="R142" s="301"/>
      <c r="S142" s="301"/>
      <c r="AM142" s="153"/>
      <c r="AN142" s="153"/>
      <c r="AO142" s="153"/>
      <c r="AP142" s="153"/>
      <c r="AQ142" s="153"/>
    </row>
    <row r="143" spans="1:43">
      <c r="A143" s="152"/>
      <c r="B143" s="152"/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301"/>
      <c r="O143" s="171"/>
      <c r="P143" s="171"/>
      <c r="Q143" s="301"/>
      <c r="R143" s="301"/>
      <c r="S143" s="301"/>
      <c r="AM143" s="153"/>
      <c r="AN143" s="153"/>
      <c r="AO143" s="153"/>
      <c r="AP143" s="153"/>
      <c r="AQ143" s="153"/>
    </row>
    <row r="144" spans="1:43">
      <c r="A144" s="152"/>
      <c r="B144" s="152"/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301"/>
      <c r="O144" s="171"/>
      <c r="P144" s="171"/>
      <c r="Q144" s="301"/>
      <c r="R144" s="301"/>
      <c r="S144" s="301"/>
      <c r="AM144" s="153"/>
      <c r="AN144" s="153"/>
      <c r="AO144" s="153"/>
      <c r="AP144" s="153"/>
      <c r="AQ144" s="153"/>
    </row>
    <row r="145" spans="1:43">
      <c r="A145" s="152"/>
      <c r="B145" s="152"/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301"/>
      <c r="O145" s="171"/>
      <c r="P145" s="171"/>
      <c r="Q145" s="301"/>
      <c r="R145" s="301"/>
      <c r="S145" s="301"/>
      <c r="AM145" s="153"/>
      <c r="AN145" s="153"/>
      <c r="AO145" s="153"/>
      <c r="AP145" s="153"/>
      <c r="AQ145" s="153"/>
    </row>
    <row r="146" spans="1:43">
      <c r="A146" s="152"/>
      <c r="B146" s="152"/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301"/>
      <c r="O146" s="171"/>
      <c r="P146" s="171"/>
      <c r="Q146" s="301"/>
      <c r="R146" s="301"/>
      <c r="S146" s="301"/>
      <c r="AM146" s="153"/>
      <c r="AN146" s="153"/>
      <c r="AO146" s="153"/>
      <c r="AP146" s="153"/>
      <c r="AQ146" s="153"/>
    </row>
    <row r="147" spans="1:43">
      <c r="A147" s="152"/>
      <c r="B147" s="152"/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301"/>
      <c r="O147" s="171"/>
      <c r="P147" s="171"/>
      <c r="Q147" s="301"/>
      <c r="R147" s="301"/>
      <c r="S147" s="301"/>
      <c r="AM147" s="153"/>
      <c r="AN147" s="153"/>
      <c r="AO147" s="153"/>
      <c r="AP147" s="153"/>
      <c r="AQ147" s="153"/>
    </row>
    <row r="148" spans="1:43">
      <c r="A148" s="152"/>
      <c r="B148" s="152"/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301"/>
      <c r="O148" s="171"/>
      <c r="P148" s="171"/>
      <c r="Q148" s="301"/>
      <c r="R148" s="301"/>
      <c r="S148" s="301"/>
      <c r="AM148" s="153"/>
      <c r="AN148" s="153"/>
      <c r="AO148" s="153"/>
      <c r="AP148" s="153"/>
      <c r="AQ148" s="153"/>
    </row>
    <row r="149" spans="1:43">
      <c r="A149" s="152"/>
      <c r="B149" s="152"/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301"/>
      <c r="O149" s="171"/>
      <c r="P149" s="171"/>
      <c r="Q149" s="301"/>
      <c r="R149" s="301"/>
      <c r="S149" s="301"/>
      <c r="AM149" s="153"/>
      <c r="AN149" s="153"/>
      <c r="AO149" s="153"/>
      <c r="AP149" s="153"/>
      <c r="AQ149" s="153"/>
    </row>
    <row r="150" spans="1:43">
      <c r="A150" s="152"/>
      <c r="B150" s="152"/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301"/>
      <c r="O150" s="171"/>
      <c r="P150" s="171"/>
      <c r="Q150" s="301"/>
      <c r="R150" s="301"/>
      <c r="S150" s="301"/>
      <c r="AM150" s="153"/>
      <c r="AN150" s="153"/>
      <c r="AO150" s="153"/>
      <c r="AP150" s="153"/>
      <c r="AQ150" s="153"/>
    </row>
    <row r="151" spans="1:43">
      <c r="A151" s="152"/>
      <c r="B151" s="152"/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301"/>
      <c r="O151" s="171"/>
      <c r="P151" s="171"/>
      <c r="Q151" s="301"/>
      <c r="R151" s="301"/>
      <c r="S151" s="301"/>
      <c r="AM151" s="153"/>
      <c r="AN151" s="153"/>
      <c r="AO151" s="153"/>
      <c r="AP151" s="153"/>
      <c r="AQ151" s="153"/>
    </row>
    <row r="152" spans="1:43">
      <c r="A152" s="152"/>
      <c r="B152" s="152"/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301"/>
      <c r="O152" s="171"/>
      <c r="P152" s="171"/>
      <c r="Q152" s="301"/>
      <c r="R152" s="301"/>
      <c r="S152" s="301"/>
      <c r="AM152" s="153"/>
      <c r="AN152" s="153"/>
      <c r="AO152" s="153"/>
      <c r="AP152" s="153"/>
      <c r="AQ152" s="153"/>
    </row>
    <row r="153" spans="1:43">
      <c r="A153" s="152"/>
      <c r="B153" s="152"/>
      <c r="C153" s="152"/>
      <c r="D153" s="152"/>
      <c r="E153" s="152"/>
      <c r="F153" s="152"/>
      <c r="G153" s="152"/>
      <c r="H153" s="152"/>
      <c r="I153" s="152"/>
      <c r="J153" s="152"/>
      <c r="K153" s="152"/>
      <c r="L153" s="152"/>
      <c r="M153" s="152"/>
      <c r="N153" s="301"/>
      <c r="O153" s="171"/>
      <c r="P153" s="171"/>
      <c r="Q153" s="301"/>
      <c r="R153" s="301"/>
      <c r="S153" s="301"/>
      <c r="AM153" s="153"/>
      <c r="AN153" s="153"/>
      <c r="AO153" s="153"/>
      <c r="AP153" s="153"/>
      <c r="AQ153" s="153"/>
    </row>
    <row r="154" spans="1:43">
      <c r="A154" s="152"/>
      <c r="B154" s="152"/>
      <c r="C154" s="152"/>
      <c r="D154" s="152"/>
      <c r="E154" s="152"/>
      <c r="F154" s="152"/>
      <c r="G154" s="152"/>
      <c r="H154" s="152"/>
      <c r="I154" s="152"/>
      <c r="J154" s="152"/>
      <c r="K154" s="152"/>
      <c r="L154" s="152"/>
      <c r="M154" s="152"/>
      <c r="N154" s="301"/>
      <c r="O154" s="171"/>
      <c r="P154" s="171"/>
      <c r="Q154" s="301"/>
      <c r="R154" s="301"/>
      <c r="S154" s="301"/>
      <c r="AM154" s="153"/>
      <c r="AN154" s="153"/>
      <c r="AO154" s="153"/>
      <c r="AP154" s="153"/>
      <c r="AQ154" s="153"/>
    </row>
    <row r="155" spans="1:43">
      <c r="A155" s="152"/>
      <c r="B155" s="152"/>
      <c r="C155" s="152"/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301"/>
      <c r="O155" s="171"/>
      <c r="P155" s="171"/>
      <c r="Q155" s="301"/>
      <c r="R155" s="301"/>
      <c r="S155" s="301"/>
      <c r="AM155" s="153"/>
      <c r="AN155" s="153"/>
      <c r="AO155" s="153"/>
      <c r="AP155" s="153"/>
      <c r="AQ155" s="153"/>
    </row>
    <row r="156" spans="1:43">
      <c r="A156" s="152"/>
      <c r="B156" s="152"/>
      <c r="C156" s="152"/>
      <c r="D156" s="152"/>
      <c r="E156" s="152"/>
      <c r="F156" s="152"/>
      <c r="G156" s="152"/>
      <c r="H156" s="152"/>
      <c r="I156" s="152"/>
      <c r="J156" s="152"/>
      <c r="K156" s="152"/>
      <c r="L156" s="152"/>
      <c r="M156" s="152"/>
      <c r="N156" s="301"/>
      <c r="O156" s="171"/>
      <c r="P156" s="171"/>
      <c r="Q156" s="301"/>
      <c r="R156" s="301"/>
      <c r="S156" s="301"/>
      <c r="AM156" s="153"/>
      <c r="AN156" s="153"/>
      <c r="AO156" s="153"/>
      <c r="AP156" s="153"/>
      <c r="AQ156" s="153"/>
    </row>
    <row r="157" spans="1:43">
      <c r="A157" s="152"/>
      <c r="B157" s="152"/>
      <c r="C157" s="152"/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301"/>
      <c r="O157" s="171"/>
      <c r="P157" s="171"/>
      <c r="Q157" s="301"/>
      <c r="R157" s="301"/>
      <c r="S157" s="301"/>
      <c r="AM157" s="153"/>
      <c r="AN157" s="153"/>
      <c r="AO157" s="153"/>
      <c r="AP157" s="153"/>
      <c r="AQ157" s="153"/>
    </row>
    <row r="158" spans="1:43">
      <c r="A158" s="152"/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301"/>
      <c r="O158" s="171"/>
      <c r="P158" s="171"/>
      <c r="Q158" s="301"/>
      <c r="R158" s="301"/>
      <c r="S158" s="301"/>
      <c r="AM158" s="153"/>
      <c r="AN158" s="153"/>
      <c r="AO158" s="153"/>
      <c r="AP158" s="153"/>
      <c r="AQ158" s="153"/>
    </row>
    <row r="159" spans="1:43">
      <c r="A159" s="152"/>
      <c r="B159" s="152"/>
      <c r="C159" s="152"/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301"/>
      <c r="O159" s="171"/>
      <c r="P159" s="171"/>
      <c r="Q159" s="301"/>
      <c r="R159" s="301"/>
      <c r="S159" s="301"/>
      <c r="AM159" s="153"/>
      <c r="AN159" s="153"/>
      <c r="AO159" s="153"/>
      <c r="AP159" s="153"/>
      <c r="AQ159" s="153"/>
    </row>
    <row r="160" spans="1:43">
      <c r="A160" s="152"/>
      <c r="B160" s="152"/>
      <c r="C160" s="152"/>
      <c r="D160" s="152"/>
      <c r="E160" s="152"/>
      <c r="F160" s="152"/>
      <c r="G160" s="152"/>
      <c r="H160" s="152"/>
      <c r="I160" s="152"/>
      <c r="J160" s="152"/>
      <c r="K160" s="152"/>
      <c r="L160" s="152"/>
      <c r="M160" s="152"/>
      <c r="N160" s="301"/>
      <c r="O160" s="171"/>
      <c r="P160" s="171"/>
      <c r="Q160" s="301"/>
      <c r="R160" s="301"/>
      <c r="S160" s="301"/>
      <c r="AM160" s="153"/>
      <c r="AN160" s="153"/>
      <c r="AO160" s="153"/>
      <c r="AP160" s="153"/>
      <c r="AQ160" s="153"/>
    </row>
    <row r="161" spans="1:43">
      <c r="A161" s="152"/>
      <c r="B161" s="152"/>
      <c r="C161" s="152"/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301"/>
      <c r="O161" s="171"/>
      <c r="P161" s="171"/>
      <c r="Q161" s="301"/>
      <c r="R161" s="301"/>
      <c r="S161" s="301"/>
      <c r="AM161" s="153"/>
      <c r="AN161" s="153"/>
      <c r="AO161" s="153"/>
      <c r="AP161" s="153"/>
      <c r="AQ161" s="153"/>
    </row>
    <row r="162" spans="1:43">
      <c r="A162" s="152"/>
      <c r="B162" s="152"/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301"/>
      <c r="O162" s="171"/>
      <c r="P162" s="171"/>
      <c r="Q162" s="301"/>
      <c r="R162" s="301"/>
      <c r="S162" s="301"/>
      <c r="AM162" s="153"/>
      <c r="AN162" s="153"/>
      <c r="AO162" s="153"/>
      <c r="AP162" s="153"/>
      <c r="AQ162" s="153"/>
    </row>
    <row r="163" spans="1:43">
      <c r="A163" s="152"/>
      <c r="B163" s="152"/>
      <c r="C163" s="152"/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301"/>
      <c r="O163" s="171"/>
      <c r="P163" s="171"/>
      <c r="Q163" s="301"/>
      <c r="R163" s="301"/>
      <c r="S163" s="301"/>
      <c r="AM163" s="153"/>
      <c r="AN163" s="153"/>
      <c r="AO163" s="153"/>
      <c r="AP163" s="153"/>
      <c r="AQ163" s="153"/>
    </row>
    <row r="164" spans="1:43">
      <c r="A164" s="152"/>
      <c r="B164" s="152"/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301"/>
      <c r="O164" s="171"/>
      <c r="P164" s="171"/>
      <c r="Q164" s="301"/>
      <c r="R164" s="301"/>
      <c r="S164" s="301"/>
      <c r="AM164" s="153"/>
      <c r="AN164" s="153"/>
      <c r="AO164" s="153"/>
      <c r="AP164" s="153"/>
      <c r="AQ164" s="153"/>
    </row>
    <row r="165" spans="1:43">
      <c r="A165" s="152"/>
      <c r="B165" s="152"/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  <c r="M165" s="152"/>
      <c r="N165" s="301"/>
      <c r="O165" s="171"/>
      <c r="P165" s="171"/>
      <c r="Q165" s="301"/>
      <c r="R165" s="301"/>
      <c r="S165" s="301"/>
      <c r="AM165" s="153"/>
      <c r="AN165" s="153"/>
      <c r="AO165" s="153"/>
      <c r="AP165" s="153"/>
      <c r="AQ165" s="153"/>
    </row>
    <row r="166" spans="1:43">
      <c r="A166" s="152"/>
      <c r="B166" s="152"/>
      <c r="C166" s="152"/>
      <c r="D166" s="152"/>
      <c r="E166" s="152"/>
      <c r="F166" s="152"/>
      <c r="G166" s="152"/>
      <c r="H166" s="152"/>
      <c r="I166" s="152"/>
      <c r="J166" s="152"/>
      <c r="K166" s="152"/>
      <c r="L166" s="152"/>
      <c r="M166" s="152"/>
      <c r="N166" s="301"/>
      <c r="O166" s="171"/>
      <c r="P166" s="171"/>
      <c r="Q166" s="301"/>
      <c r="R166" s="301"/>
      <c r="S166" s="301"/>
      <c r="AM166" s="153"/>
      <c r="AN166" s="153"/>
      <c r="AO166" s="153"/>
      <c r="AP166" s="153"/>
      <c r="AQ166" s="153"/>
    </row>
    <row r="167" spans="1:43">
      <c r="A167" s="152"/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  <c r="M167" s="152"/>
      <c r="N167" s="301"/>
      <c r="O167" s="171"/>
      <c r="P167" s="171"/>
      <c r="Q167" s="301"/>
      <c r="R167" s="301"/>
      <c r="S167" s="301"/>
      <c r="AM167" s="153"/>
      <c r="AN167" s="153"/>
      <c r="AO167" s="153"/>
      <c r="AP167" s="153"/>
      <c r="AQ167" s="153"/>
    </row>
    <row r="168" spans="1:43">
      <c r="A168" s="152"/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152"/>
      <c r="N168" s="301"/>
      <c r="O168" s="171"/>
      <c r="P168" s="171"/>
      <c r="Q168" s="301"/>
      <c r="R168" s="301"/>
      <c r="S168" s="301"/>
      <c r="AM168" s="153"/>
      <c r="AN168" s="153"/>
      <c r="AO168" s="153"/>
      <c r="AP168" s="153"/>
      <c r="AQ168" s="153"/>
    </row>
    <row r="169" spans="1:43">
      <c r="A169" s="152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301"/>
      <c r="O169" s="171"/>
      <c r="P169" s="171"/>
      <c r="Q169" s="301"/>
      <c r="R169" s="301"/>
      <c r="S169" s="301"/>
      <c r="AM169" s="153"/>
      <c r="AN169" s="153"/>
      <c r="AO169" s="153"/>
      <c r="AP169" s="153"/>
      <c r="AQ169" s="153"/>
    </row>
    <row r="170" spans="1:43">
      <c r="A170" s="152"/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  <c r="M170" s="152"/>
      <c r="N170" s="301"/>
      <c r="O170" s="171"/>
      <c r="P170" s="171"/>
      <c r="Q170" s="301"/>
      <c r="R170" s="301"/>
      <c r="S170" s="301"/>
      <c r="AM170" s="153"/>
      <c r="AN170" s="153"/>
      <c r="AO170" s="153"/>
      <c r="AP170" s="153"/>
      <c r="AQ170" s="153"/>
    </row>
    <row r="171" spans="1:43">
      <c r="A171" s="152"/>
      <c r="B171" s="152"/>
      <c r="C171" s="152"/>
      <c r="D171" s="152"/>
      <c r="E171" s="152"/>
      <c r="F171" s="152"/>
      <c r="G171" s="152"/>
      <c r="H171" s="152"/>
      <c r="I171" s="152"/>
      <c r="J171" s="152"/>
      <c r="K171" s="152"/>
      <c r="L171" s="152"/>
      <c r="M171" s="152"/>
      <c r="N171" s="301"/>
      <c r="O171" s="171"/>
      <c r="P171" s="171"/>
      <c r="Q171" s="301"/>
      <c r="R171" s="301"/>
      <c r="S171" s="301"/>
      <c r="AM171" s="153"/>
      <c r="AN171" s="153"/>
      <c r="AO171" s="153"/>
      <c r="AP171" s="153"/>
      <c r="AQ171" s="153"/>
    </row>
    <row r="172" spans="1:43">
      <c r="A172" s="152"/>
      <c r="B172" s="152"/>
      <c r="C172" s="152"/>
      <c r="D172" s="152"/>
      <c r="E172" s="152"/>
      <c r="F172" s="152"/>
      <c r="G172" s="152"/>
      <c r="H172" s="152"/>
      <c r="I172" s="152"/>
      <c r="J172" s="152"/>
      <c r="K172" s="152"/>
      <c r="L172" s="152"/>
      <c r="M172" s="152"/>
      <c r="N172" s="301"/>
      <c r="O172" s="171"/>
      <c r="P172" s="171"/>
      <c r="Q172" s="301"/>
      <c r="R172" s="301"/>
      <c r="S172" s="301"/>
      <c r="AM172" s="153"/>
      <c r="AN172" s="153"/>
      <c r="AO172" s="153"/>
      <c r="AP172" s="153"/>
      <c r="AQ172" s="153"/>
    </row>
    <row r="173" spans="1:43">
      <c r="A173" s="152"/>
      <c r="B173" s="152"/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301"/>
      <c r="O173" s="171"/>
      <c r="P173" s="171"/>
      <c r="Q173" s="301"/>
      <c r="R173" s="301"/>
      <c r="S173" s="301"/>
      <c r="AM173" s="153"/>
      <c r="AN173" s="153"/>
      <c r="AO173" s="153"/>
      <c r="AP173" s="153"/>
      <c r="AQ173" s="153"/>
    </row>
    <row r="174" spans="1:43">
      <c r="A174" s="152"/>
      <c r="B174" s="152"/>
      <c r="C174" s="152"/>
      <c r="D174" s="152"/>
      <c r="E174" s="152"/>
      <c r="F174" s="152"/>
      <c r="G174" s="152"/>
      <c r="H174" s="152"/>
      <c r="I174" s="152"/>
      <c r="J174" s="152"/>
      <c r="K174" s="152"/>
      <c r="L174" s="152"/>
      <c r="M174" s="152"/>
      <c r="N174" s="301"/>
      <c r="O174" s="171"/>
      <c r="P174" s="171"/>
      <c r="Q174" s="301"/>
      <c r="R174" s="301"/>
      <c r="S174" s="301"/>
      <c r="AM174" s="153"/>
      <c r="AN174" s="153"/>
      <c r="AO174" s="153"/>
      <c r="AP174" s="153"/>
      <c r="AQ174" s="153"/>
    </row>
    <row r="175" spans="1:43">
      <c r="A175" s="152"/>
      <c r="B175" s="152"/>
      <c r="C175" s="152"/>
      <c r="D175" s="152"/>
      <c r="E175" s="152"/>
      <c r="F175" s="152"/>
      <c r="G175" s="152"/>
      <c r="H175" s="152"/>
      <c r="I175" s="152"/>
      <c r="J175" s="152"/>
      <c r="K175" s="152"/>
      <c r="L175" s="152"/>
      <c r="M175" s="152"/>
      <c r="N175" s="301"/>
      <c r="O175" s="171"/>
      <c r="P175" s="171"/>
      <c r="Q175" s="301"/>
      <c r="R175" s="301"/>
      <c r="S175" s="301"/>
      <c r="AM175" s="153"/>
      <c r="AN175" s="153"/>
      <c r="AO175" s="153"/>
      <c r="AP175" s="153"/>
      <c r="AQ175" s="153"/>
    </row>
    <row r="176" spans="1:43">
      <c r="A176" s="152"/>
      <c r="B176" s="152"/>
      <c r="C176" s="152"/>
      <c r="D176" s="152"/>
      <c r="E176" s="152"/>
      <c r="F176" s="152"/>
      <c r="G176" s="152"/>
      <c r="H176" s="152"/>
      <c r="I176" s="152"/>
      <c r="J176" s="152"/>
      <c r="K176" s="152"/>
      <c r="L176" s="152"/>
      <c r="M176" s="152"/>
      <c r="N176" s="301"/>
      <c r="O176" s="171"/>
      <c r="P176" s="171"/>
      <c r="Q176" s="301"/>
      <c r="R176" s="301"/>
      <c r="S176" s="301"/>
      <c r="AM176" s="153"/>
      <c r="AN176" s="153"/>
      <c r="AO176" s="153"/>
      <c r="AP176" s="153"/>
      <c r="AQ176" s="153"/>
    </row>
    <row r="177" spans="1:43">
      <c r="A177" s="152"/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301"/>
      <c r="O177" s="171"/>
      <c r="P177" s="171"/>
      <c r="Q177" s="301"/>
      <c r="R177" s="301"/>
      <c r="S177" s="301"/>
      <c r="AM177" s="153"/>
      <c r="AN177" s="153"/>
      <c r="AO177" s="153"/>
      <c r="AP177" s="153"/>
      <c r="AQ177" s="153"/>
    </row>
    <row r="178" spans="1:43">
      <c r="A178" s="152"/>
      <c r="B178" s="152"/>
      <c r="C178" s="152"/>
      <c r="D178" s="152"/>
      <c r="E178" s="152"/>
      <c r="F178" s="152"/>
      <c r="G178" s="152"/>
      <c r="H178" s="152"/>
      <c r="I178" s="152"/>
      <c r="J178" s="152"/>
      <c r="K178" s="152"/>
      <c r="L178" s="152"/>
      <c r="M178" s="152"/>
      <c r="N178" s="301"/>
      <c r="O178" s="171"/>
      <c r="P178" s="171"/>
      <c r="Q178" s="301"/>
      <c r="R178" s="301"/>
      <c r="S178" s="301"/>
      <c r="AM178" s="153"/>
      <c r="AN178" s="153"/>
      <c r="AO178" s="153"/>
      <c r="AP178" s="153"/>
      <c r="AQ178" s="153"/>
    </row>
    <row r="179" spans="1:43">
      <c r="A179" s="152"/>
      <c r="B179" s="152"/>
      <c r="C179" s="152"/>
      <c r="D179" s="152"/>
      <c r="E179" s="152"/>
      <c r="F179" s="152"/>
      <c r="G179" s="152"/>
      <c r="H179" s="152"/>
      <c r="I179" s="152"/>
      <c r="J179" s="152"/>
      <c r="K179" s="152"/>
      <c r="L179" s="152"/>
      <c r="M179" s="152"/>
      <c r="N179" s="301"/>
      <c r="O179" s="171"/>
      <c r="P179" s="171"/>
      <c r="Q179" s="301"/>
      <c r="R179" s="301"/>
      <c r="S179" s="301"/>
      <c r="AM179" s="153"/>
      <c r="AN179" s="153"/>
      <c r="AO179" s="153"/>
      <c r="AP179" s="153"/>
      <c r="AQ179" s="153"/>
    </row>
    <row r="180" spans="1:43">
      <c r="A180" s="152"/>
      <c r="B180" s="152"/>
      <c r="C180" s="152"/>
      <c r="D180" s="152"/>
      <c r="E180" s="152"/>
      <c r="F180" s="152"/>
      <c r="G180" s="152"/>
      <c r="H180" s="152"/>
      <c r="I180" s="152"/>
      <c r="J180" s="152"/>
      <c r="K180" s="152"/>
      <c r="L180" s="152"/>
      <c r="M180" s="152"/>
      <c r="N180" s="301"/>
      <c r="O180" s="171"/>
      <c r="P180" s="171"/>
      <c r="Q180" s="301"/>
      <c r="R180" s="301"/>
      <c r="S180" s="301"/>
      <c r="AM180" s="153"/>
      <c r="AN180" s="153"/>
      <c r="AO180" s="153"/>
      <c r="AP180" s="153"/>
      <c r="AQ180" s="153"/>
    </row>
    <row r="181" spans="1:43">
      <c r="A181" s="152"/>
      <c r="B181" s="152"/>
      <c r="C181" s="152"/>
      <c r="D181" s="152"/>
      <c r="E181" s="152"/>
      <c r="F181" s="152"/>
      <c r="G181" s="152"/>
      <c r="H181" s="152"/>
      <c r="I181" s="152"/>
      <c r="J181" s="152"/>
      <c r="K181" s="152"/>
      <c r="L181" s="152"/>
      <c r="M181" s="152"/>
      <c r="N181" s="301"/>
      <c r="O181" s="171"/>
      <c r="P181" s="171"/>
      <c r="Q181" s="301"/>
      <c r="R181" s="301"/>
      <c r="S181" s="301"/>
      <c r="AM181" s="153"/>
      <c r="AN181" s="153"/>
      <c r="AO181" s="153"/>
      <c r="AP181" s="153"/>
      <c r="AQ181" s="153"/>
    </row>
    <row r="182" spans="1:43">
      <c r="A182" s="152"/>
      <c r="B182" s="152"/>
      <c r="C182" s="152"/>
      <c r="D182" s="152"/>
      <c r="E182" s="152"/>
      <c r="F182" s="152"/>
      <c r="G182" s="152"/>
      <c r="H182" s="152"/>
      <c r="I182" s="152"/>
      <c r="J182" s="152"/>
      <c r="K182" s="152"/>
      <c r="L182" s="152"/>
      <c r="M182" s="152"/>
      <c r="N182" s="301"/>
      <c r="O182" s="171"/>
      <c r="P182" s="171"/>
      <c r="Q182" s="301"/>
      <c r="R182" s="301"/>
      <c r="S182" s="301"/>
      <c r="AM182" s="153"/>
      <c r="AN182" s="153"/>
      <c r="AO182" s="153"/>
      <c r="AP182" s="153"/>
      <c r="AQ182" s="153"/>
    </row>
    <row r="183" spans="1:43">
      <c r="A183" s="152"/>
      <c r="B183" s="152"/>
      <c r="C183" s="152"/>
      <c r="D183" s="152"/>
      <c r="E183" s="152"/>
      <c r="F183" s="152"/>
      <c r="G183" s="152"/>
      <c r="H183" s="152"/>
      <c r="I183" s="152"/>
      <c r="J183" s="152"/>
      <c r="K183" s="152"/>
      <c r="L183" s="152"/>
      <c r="M183" s="152"/>
      <c r="N183" s="301"/>
      <c r="O183" s="171"/>
      <c r="P183" s="171"/>
      <c r="Q183" s="301"/>
      <c r="R183" s="301"/>
      <c r="S183" s="301"/>
      <c r="AM183" s="153"/>
      <c r="AN183" s="153"/>
      <c r="AO183" s="153"/>
      <c r="AP183" s="153"/>
      <c r="AQ183" s="153"/>
    </row>
    <row r="184" spans="1:43">
      <c r="A184" s="152"/>
      <c r="B184" s="152"/>
      <c r="C184" s="152"/>
      <c r="D184" s="152"/>
      <c r="E184" s="152"/>
      <c r="F184" s="152"/>
      <c r="G184" s="152"/>
      <c r="H184" s="152"/>
      <c r="I184" s="152"/>
      <c r="J184" s="152"/>
      <c r="K184" s="152"/>
      <c r="L184" s="152"/>
      <c r="M184" s="152"/>
      <c r="N184" s="301"/>
      <c r="O184" s="171"/>
      <c r="P184" s="171"/>
      <c r="Q184" s="301"/>
      <c r="R184" s="301"/>
      <c r="S184" s="301"/>
      <c r="AM184" s="153"/>
      <c r="AN184" s="153"/>
      <c r="AO184" s="153"/>
      <c r="AP184" s="153"/>
      <c r="AQ184" s="153"/>
    </row>
    <row r="185" spans="1:43">
      <c r="A185" s="152"/>
      <c r="B185" s="152"/>
      <c r="C185" s="152"/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301"/>
      <c r="O185" s="171"/>
      <c r="P185" s="171"/>
      <c r="Q185" s="301"/>
      <c r="R185" s="301"/>
      <c r="S185" s="301"/>
      <c r="AM185" s="153"/>
      <c r="AN185" s="153"/>
      <c r="AO185" s="153"/>
      <c r="AP185" s="153"/>
      <c r="AQ185" s="153"/>
    </row>
    <row r="186" spans="1:43">
      <c r="A186" s="152"/>
      <c r="B186" s="152"/>
      <c r="C186" s="152"/>
      <c r="D186" s="152"/>
      <c r="E186" s="152"/>
      <c r="F186" s="152"/>
      <c r="G186" s="152"/>
      <c r="H186" s="152"/>
      <c r="I186" s="152"/>
      <c r="J186" s="152"/>
      <c r="K186" s="152"/>
      <c r="L186" s="152"/>
      <c r="M186" s="152"/>
      <c r="N186" s="301"/>
      <c r="O186" s="171"/>
      <c r="P186" s="171"/>
      <c r="Q186" s="301"/>
      <c r="R186" s="301"/>
      <c r="S186" s="301"/>
      <c r="AM186" s="153"/>
      <c r="AN186" s="153"/>
      <c r="AO186" s="153"/>
      <c r="AP186" s="153"/>
      <c r="AQ186" s="153"/>
    </row>
    <row r="187" spans="1:43">
      <c r="A187" s="152"/>
      <c r="B187" s="152"/>
      <c r="C187" s="152"/>
      <c r="D187" s="152"/>
      <c r="E187" s="152"/>
      <c r="F187" s="152"/>
      <c r="G187" s="152"/>
      <c r="H187" s="152"/>
      <c r="I187" s="152"/>
      <c r="J187" s="152"/>
      <c r="K187" s="152"/>
      <c r="L187" s="152"/>
      <c r="M187" s="152"/>
      <c r="N187" s="301"/>
      <c r="O187" s="171"/>
      <c r="P187" s="171"/>
      <c r="Q187" s="301"/>
      <c r="R187" s="301"/>
      <c r="S187" s="301"/>
      <c r="AM187" s="153"/>
      <c r="AN187" s="153"/>
      <c r="AO187" s="153"/>
      <c r="AP187" s="153"/>
      <c r="AQ187" s="153"/>
    </row>
    <row r="188" spans="1:43">
      <c r="A188" s="152"/>
      <c r="B188" s="152"/>
      <c r="C188" s="152"/>
      <c r="D188" s="152"/>
      <c r="E188" s="152"/>
      <c r="F188" s="152"/>
      <c r="G188" s="152"/>
      <c r="H188" s="152"/>
      <c r="I188" s="152"/>
      <c r="J188" s="152"/>
      <c r="K188" s="152"/>
      <c r="L188" s="152"/>
      <c r="M188" s="152"/>
      <c r="N188" s="301"/>
      <c r="O188" s="171"/>
      <c r="P188" s="171"/>
      <c r="Q188" s="301"/>
      <c r="R188" s="301"/>
      <c r="S188" s="301"/>
      <c r="AM188" s="153"/>
      <c r="AN188" s="153"/>
      <c r="AO188" s="153"/>
      <c r="AP188" s="153"/>
      <c r="AQ188" s="153"/>
    </row>
    <row r="189" spans="1:43">
      <c r="A189" s="152"/>
      <c r="B189" s="152"/>
      <c r="C189" s="152"/>
      <c r="D189" s="152"/>
      <c r="E189" s="152"/>
      <c r="F189" s="152"/>
      <c r="G189" s="152"/>
      <c r="H189" s="152"/>
      <c r="I189" s="152"/>
      <c r="J189" s="152"/>
      <c r="K189" s="152"/>
      <c r="L189" s="152"/>
      <c r="M189" s="152"/>
      <c r="N189" s="301"/>
      <c r="O189" s="171"/>
      <c r="P189" s="171"/>
      <c r="Q189" s="301"/>
      <c r="R189" s="301"/>
      <c r="S189" s="301"/>
      <c r="AM189" s="153"/>
      <c r="AN189" s="153"/>
      <c r="AO189" s="153"/>
      <c r="AP189" s="153"/>
      <c r="AQ189" s="153"/>
    </row>
    <row r="190" spans="1:43">
      <c r="A190" s="152"/>
      <c r="B190" s="152"/>
      <c r="C190" s="152"/>
      <c r="D190" s="152"/>
      <c r="E190" s="152"/>
      <c r="F190" s="152"/>
      <c r="G190" s="152"/>
      <c r="H190" s="152"/>
      <c r="I190" s="152"/>
      <c r="J190" s="152"/>
      <c r="K190" s="152"/>
      <c r="L190" s="152"/>
      <c r="M190" s="152"/>
      <c r="N190" s="301"/>
      <c r="O190" s="171"/>
      <c r="P190" s="171"/>
      <c r="Q190" s="301"/>
      <c r="R190" s="301"/>
      <c r="S190" s="301"/>
      <c r="AM190" s="153"/>
      <c r="AN190" s="153"/>
      <c r="AO190" s="153"/>
      <c r="AP190" s="153"/>
      <c r="AQ190" s="153"/>
    </row>
    <row r="191" spans="1:43">
      <c r="A191" s="152"/>
      <c r="B191" s="152"/>
      <c r="C191" s="152"/>
      <c r="D191" s="152"/>
      <c r="E191" s="152"/>
      <c r="F191" s="152"/>
      <c r="G191" s="152"/>
      <c r="H191" s="152"/>
      <c r="I191" s="152"/>
      <c r="J191" s="152"/>
      <c r="K191" s="152"/>
      <c r="L191" s="152"/>
      <c r="M191" s="152"/>
      <c r="N191" s="301"/>
      <c r="O191" s="171"/>
      <c r="P191" s="171"/>
      <c r="Q191" s="301"/>
      <c r="R191" s="301"/>
      <c r="S191" s="301"/>
      <c r="AM191" s="153"/>
      <c r="AN191" s="153"/>
      <c r="AO191" s="153"/>
      <c r="AP191" s="153"/>
      <c r="AQ191" s="153"/>
    </row>
    <row r="192" spans="1:43">
      <c r="A192" s="152"/>
      <c r="B192" s="152"/>
      <c r="C192" s="152"/>
      <c r="D192" s="152"/>
      <c r="E192" s="152"/>
      <c r="F192" s="152"/>
      <c r="G192" s="152"/>
      <c r="H192" s="152"/>
      <c r="I192" s="152"/>
      <c r="J192" s="152"/>
      <c r="K192" s="152"/>
      <c r="L192" s="152"/>
      <c r="M192" s="152"/>
      <c r="N192" s="301"/>
      <c r="O192" s="171"/>
      <c r="P192" s="171"/>
      <c r="Q192" s="301"/>
      <c r="R192" s="301"/>
      <c r="S192" s="301"/>
      <c r="AM192" s="153"/>
      <c r="AN192" s="153"/>
      <c r="AO192" s="153"/>
      <c r="AP192" s="153"/>
      <c r="AQ192" s="153"/>
    </row>
    <row r="193" spans="1:43">
      <c r="A193" s="152"/>
      <c r="B193" s="152"/>
      <c r="C193" s="152"/>
      <c r="D193" s="152"/>
      <c r="E193" s="152"/>
      <c r="F193" s="152"/>
      <c r="G193" s="152"/>
      <c r="H193" s="152"/>
      <c r="I193" s="152"/>
      <c r="J193" s="152"/>
      <c r="K193" s="152"/>
      <c r="L193" s="152"/>
      <c r="M193" s="152"/>
      <c r="N193" s="301"/>
      <c r="O193" s="171"/>
      <c r="P193" s="171"/>
      <c r="Q193" s="301"/>
      <c r="R193" s="301"/>
      <c r="S193" s="301"/>
      <c r="AM193" s="153"/>
      <c r="AN193" s="153"/>
      <c r="AO193" s="153"/>
      <c r="AP193" s="153"/>
      <c r="AQ193" s="153"/>
    </row>
    <row r="194" spans="1:43">
      <c r="A194" s="152"/>
      <c r="B194" s="152"/>
      <c r="C194" s="152"/>
      <c r="D194" s="152"/>
      <c r="E194" s="152"/>
      <c r="F194" s="152"/>
      <c r="G194" s="152"/>
      <c r="H194" s="152"/>
      <c r="I194" s="152"/>
      <c r="J194" s="152"/>
      <c r="K194" s="152"/>
      <c r="L194" s="152"/>
      <c r="M194" s="152"/>
      <c r="N194" s="301"/>
      <c r="O194" s="171"/>
      <c r="P194" s="171"/>
      <c r="Q194" s="301"/>
      <c r="R194" s="301"/>
      <c r="S194" s="301"/>
      <c r="AM194" s="153"/>
      <c r="AN194" s="153"/>
      <c r="AO194" s="153"/>
      <c r="AP194" s="153"/>
      <c r="AQ194" s="153"/>
    </row>
    <row r="195" spans="1:43">
      <c r="A195" s="152"/>
      <c r="B195" s="152"/>
      <c r="C195" s="152"/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301"/>
      <c r="O195" s="171"/>
      <c r="P195" s="171"/>
      <c r="Q195" s="301"/>
      <c r="R195" s="301"/>
      <c r="S195" s="301"/>
      <c r="AM195" s="153"/>
      <c r="AN195" s="153"/>
      <c r="AO195" s="153"/>
      <c r="AP195" s="153"/>
      <c r="AQ195" s="153"/>
    </row>
    <row r="196" spans="1:43">
      <c r="A196" s="152"/>
      <c r="B196" s="152"/>
      <c r="C196" s="152"/>
      <c r="D196" s="152"/>
      <c r="E196" s="152"/>
      <c r="F196" s="152"/>
      <c r="G196" s="152"/>
      <c r="H196" s="152"/>
      <c r="I196" s="152"/>
      <c r="J196" s="152"/>
      <c r="K196" s="152"/>
      <c r="L196" s="152"/>
      <c r="M196" s="152"/>
      <c r="N196" s="301"/>
      <c r="O196" s="171"/>
      <c r="P196" s="171"/>
      <c r="Q196" s="301"/>
      <c r="R196" s="301"/>
      <c r="S196" s="301"/>
      <c r="AM196" s="153"/>
      <c r="AN196" s="153"/>
      <c r="AO196" s="153"/>
      <c r="AP196" s="153"/>
      <c r="AQ196" s="153"/>
    </row>
    <row r="197" spans="1:43">
      <c r="A197" s="152"/>
      <c r="B197" s="152"/>
      <c r="C197" s="152"/>
      <c r="D197" s="152"/>
      <c r="E197" s="152"/>
      <c r="F197" s="152"/>
      <c r="G197" s="152"/>
      <c r="H197" s="152"/>
      <c r="I197" s="152"/>
      <c r="J197" s="152"/>
      <c r="K197" s="152"/>
      <c r="L197" s="152"/>
      <c r="M197" s="152"/>
      <c r="N197" s="301"/>
      <c r="O197" s="171"/>
      <c r="P197" s="171"/>
      <c r="Q197" s="301"/>
      <c r="R197" s="301"/>
      <c r="S197" s="301"/>
      <c r="AM197" s="153"/>
      <c r="AN197" s="153"/>
      <c r="AO197" s="153"/>
      <c r="AP197" s="153"/>
      <c r="AQ197" s="153"/>
    </row>
    <row r="198" spans="1:43">
      <c r="A198" s="152"/>
      <c r="B198" s="152"/>
      <c r="C198" s="152"/>
      <c r="D198" s="152"/>
      <c r="E198" s="152"/>
      <c r="F198" s="152"/>
      <c r="G198" s="152"/>
      <c r="H198" s="152"/>
      <c r="I198" s="152"/>
      <c r="J198" s="152"/>
      <c r="K198" s="152"/>
      <c r="L198" s="152"/>
      <c r="M198" s="152"/>
      <c r="N198" s="301"/>
      <c r="O198" s="171"/>
      <c r="P198" s="171"/>
      <c r="Q198" s="301"/>
      <c r="R198" s="301"/>
      <c r="S198" s="301"/>
      <c r="AM198" s="153"/>
      <c r="AN198" s="153"/>
      <c r="AO198" s="153"/>
      <c r="AP198" s="153"/>
      <c r="AQ198" s="153"/>
    </row>
    <row r="199" spans="1:43">
      <c r="A199" s="152"/>
      <c r="B199" s="152"/>
      <c r="C199" s="152"/>
      <c r="D199" s="152"/>
      <c r="E199" s="152"/>
      <c r="F199" s="152"/>
      <c r="G199" s="152"/>
      <c r="H199" s="152"/>
      <c r="I199" s="152"/>
      <c r="J199" s="152"/>
      <c r="K199" s="152"/>
      <c r="L199" s="152"/>
      <c r="M199" s="152"/>
      <c r="N199" s="301"/>
      <c r="O199" s="171"/>
      <c r="P199" s="171"/>
      <c r="Q199" s="301"/>
      <c r="R199" s="301"/>
      <c r="S199" s="301"/>
      <c r="AM199" s="153"/>
      <c r="AN199" s="153"/>
      <c r="AO199" s="153"/>
      <c r="AP199" s="153"/>
      <c r="AQ199" s="153"/>
    </row>
    <row r="200" spans="1:43">
      <c r="A200" s="152"/>
      <c r="B200" s="152"/>
      <c r="C200" s="152"/>
      <c r="D200" s="152"/>
      <c r="E200" s="152"/>
      <c r="F200" s="152"/>
      <c r="G200" s="152"/>
      <c r="H200" s="152"/>
      <c r="I200" s="152"/>
      <c r="J200" s="152"/>
      <c r="K200" s="152"/>
      <c r="L200" s="152"/>
      <c r="M200" s="152"/>
      <c r="N200" s="301"/>
      <c r="O200" s="171"/>
      <c r="P200" s="171"/>
      <c r="Q200" s="301"/>
      <c r="R200" s="301"/>
      <c r="S200" s="301"/>
      <c r="AM200" s="153"/>
      <c r="AN200" s="153"/>
      <c r="AO200" s="153"/>
      <c r="AP200" s="153"/>
      <c r="AQ200" s="153"/>
    </row>
    <row r="201" spans="1:43">
      <c r="A201" s="152"/>
      <c r="B201" s="152"/>
      <c r="C201" s="152"/>
      <c r="D201" s="152"/>
      <c r="E201" s="152"/>
      <c r="F201" s="152"/>
      <c r="G201" s="152"/>
      <c r="H201" s="152"/>
      <c r="I201" s="152"/>
      <c r="J201" s="152"/>
      <c r="K201" s="152"/>
      <c r="L201" s="152"/>
      <c r="M201" s="152"/>
      <c r="N201" s="301"/>
      <c r="O201" s="171"/>
      <c r="P201" s="171"/>
      <c r="Q201" s="301"/>
      <c r="R201" s="301"/>
      <c r="S201" s="301"/>
      <c r="AM201" s="153"/>
      <c r="AN201" s="153"/>
      <c r="AO201" s="153"/>
      <c r="AP201" s="153"/>
      <c r="AQ201" s="153"/>
    </row>
    <row r="202" spans="1:43">
      <c r="A202" s="152"/>
      <c r="B202" s="152"/>
      <c r="C202" s="152"/>
      <c r="D202" s="152"/>
      <c r="E202" s="152"/>
      <c r="F202" s="152"/>
      <c r="G202" s="152"/>
      <c r="H202" s="152"/>
      <c r="I202" s="152"/>
      <c r="J202" s="152"/>
      <c r="K202" s="152"/>
      <c r="L202" s="152"/>
      <c r="M202" s="152"/>
      <c r="N202" s="301"/>
      <c r="O202" s="171"/>
      <c r="P202" s="171"/>
      <c r="Q202" s="301"/>
      <c r="R202" s="301"/>
      <c r="S202" s="301"/>
      <c r="AM202" s="153"/>
      <c r="AN202" s="153"/>
      <c r="AO202" s="153"/>
      <c r="AP202" s="153"/>
      <c r="AQ202" s="153"/>
    </row>
    <row r="203" spans="1:43">
      <c r="A203" s="152"/>
      <c r="B203" s="152"/>
      <c r="C203" s="152"/>
      <c r="D203" s="152"/>
      <c r="E203" s="152"/>
      <c r="F203" s="152"/>
      <c r="G203" s="152"/>
      <c r="H203" s="152"/>
      <c r="I203" s="152"/>
      <c r="J203" s="152"/>
      <c r="K203" s="152"/>
      <c r="L203" s="152"/>
      <c r="M203" s="152"/>
      <c r="N203" s="301"/>
      <c r="O203" s="171"/>
      <c r="P203" s="171"/>
      <c r="Q203" s="301"/>
      <c r="R203" s="301"/>
      <c r="S203" s="301"/>
      <c r="AM203" s="153"/>
      <c r="AN203" s="153"/>
      <c r="AO203" s="153"/>
      <c r="AP203" s="153"/>
      <c r="AQ203" s="153"/>
    </row>
    <row r="204" spans="1:43">
      <c r="A204" s="152"/>
      <c r="B204" s="152"/>
      <c r="C204" s="152"/>
      <c r="D204" s="152"/>
      <c r="E204" s="152"/>
      <c r="F204" s="152"/>
      <c r="G204" s="152"/>
      <c r="H204" s="152"/>
      <c r="I204" s="152"/>
      <c r="J204" s="152"/>
      <c r="K204" s="152"/>
      <c r="L204" s="152"/>
      <c r="M204" s="152"/>
      <c r="N204" s="301"/>
      <c r="O204" s="171"/>
      <c r="P204" s="171"/>
      <c r="Q204" s="301"/>
      <c r="R204" s="301"/>
      <c r="S204" s="301"/>
      <c r="AM204" s="153"/>
      <c r="AN204" s="153"/>
      <c r="AO204" s="153"/>
      <c r="AP204" s="153"/>
      <c r="AQ204" s="153"/>
    </row>
    <row r="205" spans="1:43">
      <c r="A205" s="152"/>
      <c r="B205" s="152"/>
      <c r="C205" s="152"/>
      <c r="D205" s="152"/>
      <c r="E205" s="152"/>
      <c r="F205" s="152"/>
      <c r="G205" s="152"/>
      <c r="H205" s="152"/>
      <c r="I205" s="152"/>
      <c r="J205" s="152"/>
      <c r="K205" s="152"/>
      <c r="L205" s="152"/>
      <c r="M205" s="152"/>
      <c r="N205" s="301"/>
      <c r="O205" s="171"/>
      <c r="P205" s="171"/>
      <c r="Q205" s="301"/>
      <c r="R205" s="301"/>
      <c r="S205" s="301"/>
      <c r="AM205" s="153"/>
      <c r="AN205" s="153"/>
      <c r="AO205" s="153"/>
      <c r="AP205" s="153"/>
      <c r="AQ205" s="153"/>
    </row>
    <row r="206" spans="1:43">
      <c r="A206" s="152"/>
      <c r="B206" s="152"/>
      <c r="C206" s="152"/>
      <c r="D206" s="152"/>
      <c r="E206" s="152"/>
      <c r="F206" s="152"/>
      <c r="G206" s="152"/>
      <c r="H206" s="152"/>
      <c r="I206" s="152"/>
      <c r="J206" s="152"/>
      <c r="K206" s="152"/>
      <c r="L206" s="152"/>
      <c r="M206" s="152"/>
      <c r="N206" s="301"/>
      <c r="O206" s="171"/>
      <c r="P206" s="171"/>
      <c r="Q206" s="301"/>
      <c r="R206" s="301"/>
      <c r="S206" s="301"/>
      <c r="AM206" s="153"/>
      <c r="AN206" s="153"/>
      <c r="AO206" s="153"/>
      <c r="AP206" s="153"/>
      <c r="AQ206" s="153"/>
    </row>
    <row r="207" spans="1:43">
      <c r="A207" s="152"/>
      <c r="B207" s="152"/>
      <c r="C207" s="152"/>
      <c r="D207" s="152"/>
      <c r="E207" s="152"/>
      <c r="F207" s="152"/>
      <c r="G207" s="152"/>
      <c r="H207" s="152"/>
      <c r="I207" s="152"/>
      <c r="J207" s="152"/>
      <c r="K207" s="152"/>
      <c r="L207" s="152"/>
      <c r="M207" s="152"/>
      <c r="N207" s="301"/>
      <c r="O207" s="171"/>
      <c r="P207" s="171"/>
      <c r="Q207" s="301"/>
      <c r="R207" s="301"/>
      <c r="S207" s="301"/>
      <c r="AM207" s="153"/>
      <c r="AN207" s="153"/>
      <c r="AO207" s="153"/>
      <c r="AP207" s="153"/>
      <c r="AQ207" s="153"/>
    </row>
    <row r="208" spans="1:43">
      <c r="A208" s="152"/>
      <c r="B208" s="152"/>
      <c r="C208" s="152"/>
      <c r="D208" s="152"/>
      <c r="E208" s="152"/>
      <c r="F208" s="152"/>
      <c r="G208" s="152"/>
      <c r="H208" s="152"/>
      <c r="I208" s="152"/>
      <c r="J208" s="152"/>
      <c r="K208" s="152"/>
      <c r="L208" s="152"/>
      <c r="M208" s="152"/>
      <c r="N208" s="301"/>
      <c r="O208" s="171"/>
      <c r="P208" s="171"/>
      <c r="Q208" s="301"/>
      <c r="R208" s="301"/>
      <c r="S208" s="301"/>
      <c r="AM208" s="153"/>
      <c r="AN208" s="153"/>
      <c r="AO208" s="153"/>
      <c r="AP208" s="153"/>
      <c r="AQ208" s="153"/>
    </row>
    <row r="209" spans="1:43">
      <c r="A209" s="152"/>
      <c r="B209" s="152"/>
      <c r="C209" s="152"/>
      <c r="D209" s="152"/>
      <c r="E209" s="152"/>
      <c r="F209" s="152"/>
      <c r="G209" s="152"/>
      <c r="H209" s="152"/>
      <c r="I209" s="152"/>
      <c r="J209" s="152"/>
      <c r="K209" s="152"/>
      <c r="L209" s="152"/>
      <c r="M209" s="152"/>
      <c r="N209" s="301"/>
      <c r="O209" s="171"/>
      <c r="P209" s="171"/>
      <c r="Q209" s="301"/>
      <c r="R209" s="301"/>
      <c r="S209" s="301"/>
      <c r="AM209" s="153"/>
      <c r="AN209" s="153"/>
      <c r="AO209" s="153"/>
      <c r="AP209" s="153"/>
      <c r="AQ209" s="153"/>
    </row>
    <row r="210" spans="1:43">
      <c r="A210" s="152"/>
      <c r="B210" s="152"/>
      <c r="C210" s="152"/>
      <c r="D210" s="152"/>
      <c r="E210" s="152"/>
      <c r="F210" s="152"/>
      <c r="G210" s="152"/>
      <c r="H210" s="152"/>
      <c r="I210" s="152"/>
      <c r="J210" s="152"/>
      <c r="K210" s="152"/>
      <c r="L210" s="152"/>
      <c r="M210" s="152"/>
      <c r="N210" s="301"/>
      <c r="O210" s="171"/>
      <c r="P210" s="171"/>
      <c r="Q210" s="301"/>
      <c r="R210" s="301"/>
      <c r="S210" s="301"/>
      <c r="AM210" s="153"/>
      <c r="AN210" s="153"/>
      <c r="AO210" s="153"/>
      <c r="AP210" s="153"/>
      <c r="AQ210" s="153"/>
    </row>
    <row r="211" spans="1:43">
      <c r="A211" s="152"/>
      <c r="B211" s="152"/>
      <c r="C211" s="152"/>
      <c r="D211" s="152"/>
      <c r="E211" s="152"/>
      <c r="F211" s="152"/>
      <c r="G211" s="152"/>
      <c r="H211" s="152"/>
      <c r="I211" s="152"/>
      <c r="J211" s="152"/>
      <c r="K211" s="152"/>
      <c r="L211" s="152"/>
      <c r="M211" s="152"/>
      <c r="N211" s="301"/>
      <c r="O211" s="171"/>
      <c r="P211" s="171"/>
      <c r="Q211" s="301"/>
      <c r="R211" s="301"/>
      <c r="S211" s="301"/>
      <c r="AM211" s="153"/>
      <c r="AN211" s="153"/>
      <c r="AO211" s="153"/>
      <c r="AP211" s="153"/>
      <c r="AQ211" s="153"/>
    </row>
    <row r="212" spans="1:43">
      <c r="A212" s="152"/>
      <c r="B212" s="152"/>
      <c r="C212" s="152"/>
      <c r="D212" s="152"/>
      <c r="E212" s="152"/>
      <c r="F212" s="152"/>
      <c r="G212" s="152"/>
      <c r="H212" s="152"/>
      <c r="I212" s="152"/>
      <c r="J212" s="152"/>
      <c r="K212" s="152"/>
      <c r="L212" s="152"/>
      <c r="M212" s="152"/>
      <c r="N212" s="301"/>
      <c r="O212" s="171"/>
      <c r="P212" s="171"/>
      <c r="Q212" s="301"/>
      <c r="R212" s="301"/>
      <c r="S212" s="301"/>
      <c r="AM212" s="153"/>
      <c r="AN212" s="153"/>
      <c r="AO212" s="153"/>
      <c r="AP212" s="153"/>
      <c r="AQ212" s="153"/>
    </row>
    <row r="213" spans="1:43">
      <c r="A213" s="152"/>
      <c r="B213" s="152"/>
      <c r="C213" s="152"/>
      <c r="D213" s="152"/>
      <c r="E213" s="152"/>
      <c r="F213" s="152"/>
      <c r="G213" s="152"/>
      <c r="H213" s="152"/>
      <c r="I213" s="152"/>
      <c r="J213" s="152"/>
      <c r="K213" s="152"/>
      <c r="L213" s="152"/>
      <c r="M213" s="152"/>
      <c r="N213" s="301"/>
      <c r="O213" s="171"/>
      <c r="P213" s="171"/>
      <c r="Q213" s="301"/>
      <c r="R213" s="301"/>
      <c r="S213" s="301"/>
      <c r="AM213" s="153"/>
      <c r="AN213" s="153"/>
      <c r="AO213" s="153"/>
      <c r="AP213" s="153"/>
      <c r="AQ213" s="153"/>
    </row>
    <row r="214" spans="1:43">
      <c r="A214" s="152"/>
      <c r="B214" s="152"/>
      <c r="C214" s="152"/>
      <c r="D214" s="152"/>
      <c r="E214" s="152"/>
      <c r="F214" s="152"/>
      <c r="G214" s="152"/>
      <c r="H214" s="152"/>
      <c r="I214" s="152"/>
      <c r="J214" s="152"/>
      <c r="K214" s="152"/>
      <c r="L214" s="152"/>
      <c r="M214" s="152"/>
      <c r="N214" s="301"/>
      <c r="O214" s="171"/>
      <c r="P214" s="171"/>
      <c r="Q214" s="301"/>
      <c r="R214" s="301"/>
      <c r="S214" s="301"/>
      <c r="AM214" s="153"/>
      <c r="AN214" s="153"/>
      <c r="AO214" s="153"/>
      <c r="AP214" s="153"/>
      <c r="AQ214" s="153"/>
    </row>
    <row r="215" spans="1:43">
      <c r="A215" s="152"/>
      <c r="B215" s="152"/>
      <c r="C215" s="152"/>
      <c r="D215" s="152"/>
      <c r="E215" s="152"/>
      <c r="F215" s="152"/>
      <c r="G215" s="152"/>
      <c r="H215" s="152"/>
      <c r="I215" s="152"/>
      <c r="J215" s="152"/>
      <c r="K215" s="152"/>
      <c r="L215" s="152"/>
      <c r="M215" s="152"/>
      <c r="N215" s="301"/>
      <c r="O215" s="171"/>
      <c r="P215" s="171"/>
      <c r="Q215" s="301"/>
      <c r="R215" s="301"/>
      <c r="S215" s="301"/>
      <c r="AM215" s="153"/>
      <c r="AN215" s="153"/>
      <c r="AO215" s="153"/>
      <c r="AP215" s="153"/>
      <c r="AQ215" s="153"/>
    </row>
    <row r="216" spans="1:43">
      <c r="A216" s="152"/>
      <c r="B216" s="152"/>
      <c r="C216" s="152"/>
      <c r="D216" s="152"/>
      <c r="E216" s="152"/>
      <c r="F216" s="152"/>
      <c r="G216" s="152"/>
      <c r="H216" s="152"/>
      <c r="I216" s="152"/>
      <c r="J216" s="152"/>
      <c r="K216" s="152"/>
      <c r="L216" s="152"/>
      <c r="M216" s="152"/>
      <c r="N216" s="301"/>
      <c r="O216" s="171"/>
      <c r="P216" s="171"/>
      <c r="Q216" s="301"/>
      <c r="R216" s="301"/>
      <c r="S216" s="301"/>
      <c r="AM216" s="153"/>
      <c r="AN216" s="153"/>
      <c r="AO216" s="153"/>
      <c r="AP216" s="153"/>
      <c r="AQ216" s="153"/>
    </row>
    <row r="217" spans="1:43">
      <c r="A217" s="152"/>
      <c r="B217" s="152"/>
      <c r="C217" s="152"/>
      <c r="D217" s="152"/>
      <c r="E217" s="152"/>
      <c r="F217" s="152"/>
      <c r="G217" s="152"/>
      <c r="H217" s="152"/>
      <c r="I217" s="152"/>
      <c r="J217" s="152"/>
      <c r="K217" s="152"/>
      <c r="L217" s="152"/>
      <c r="M217" s="152"/>
      <c r="N217" s="301"/>
      <c r="O217" s="171"/>
      <c r="P217" s="171"/>
      <c r="Q217" s="301"/>
      <c r="R217" s="301"/>
      <c r="S217" s="301"/>
      <c r="AM217" s="153"/>
      <c r="AN217" s="153"/>
      <c r="AO217" s="153"/>
      <c r="AP217" s="153"/>
      <c r="AQ217" s="153"/>
    </row>
    <row r="218" spans="1:43">
      <c r="A218" s="152"/>
      <c r="B218" s="152"/>
      <c r="C218" s="152"/>
      <c r="D218" s="152"/>
      <c r="E218" s="152"/>
      <c r="F218" s="152"/>
      <c r="G218" s="152"/>
      <c r="H218" s="152"/>
      <c r="I218" s="152"/>
      <c r="J218" s="152"/>
      <c r="K218" s="152"/>
      <c r="L218" s="152"/>
      <c r="M218" s="152"/>
      <c r="N218" s="301"/>
      <c r="O218" s="171"/>
      <c r="P218" s="171"/>
      <c r="Q218" s="301"/>
      <c r="R218" s="301"/>
      <c r="S218" s="301"/>
      <c r="AM218" s="153"/>
      <c r="AN218" s="153"/>
      <c r="AO218" s="153"/>
      <c r="AP218" s="153"/>
      <c r="AQ218" s="153"/>
    </row>
    <row r="219" spans="1:43">
      <c r="A219" s="152"/>
      <c r="B219" s="152"/>
      <c r="C219" s="152"/>
      <c r="D219" s="152"/>
      <c r="E219" s="152"/>
      <c r="F219" s="152"/>
      <c r="G219" s="152"/>
      <c r="H219" s="152"/>
      <c r="I219" s="152"/>
      <c r="J219" s="152"/>
      <c r="K219" s="152"/>
      <c r="L219" s="152"/>
      <c r="M219" s="152"/>
      <c r="N219" s="301"/>
      <c r="O219" s="171"/>
      <c r="P219" s="171"/>
      <c r="Q219" s="301"/>
      <c r="R219" s="301"/>
      <c r="S219" s="301"/>
      <c r="AM219" s="153"/>
      <c r="AN219" s="153"/>
      <c r="AO219" s="153"/>
      <c r="AP219" s="153"/>
      <c r="AQ219" s="153"/>
    </row>
    <row r="220" spans="1:43">
      <c r="A220" s="152"/>
      <c r="B220" s="152"/>
      <c r="C220" s="152"/>
      <c r="D220" s="152"/>
      <c r="E220" s="152"/>
      <c r="F220" s="152"/>
      <c r="G220" s="152"/>
      <c r="H220" s="152"/>
      <c r="I220" s="152"/>
      <c r="J220" s="152"/>
      <c r="K220" s="152"/>
      <c r="L220" s="152"/>
      <c r="M220" s="152"/>
      <c r="N220" s="301"/>
      <c r="O220" s="171"/>
      <c r="P220" s="171"/>
      <c r="Q220" s="301"/>
      <c r="R220" s="301"/>
      <c r="S220" s="301"/>
      <c r="AM220" s="153"/>
      <c r="AN220" s="153"/>
      <c r="AO220" s="153"/>
      <c r="AP220" s="153"/>
      <c r="AQ220" s="153"/>
    </row>
    <row r="221" spans="1:43">
      <c r="A221" s="152"/>
      <c r="B221" s="152"/>
      <c r="C221" s="152"/>
      <c r="D221" s="152"/>
      <c r="E221" s="152"/>
      <c r="F221" s="152"/>
      <c r="G221" s="152"/>
      <c r="H221" s="152"/>
      <c r="I221" s="152"/>
      <c r="J221" s="152"/>
      <c r="K221" s="152"/>
      <c r="L221" s="152"/>
      <c r="M221" s="152"/>
      <c r="N221" s="301"/>
      <c r="O221" s="171"/>
      <c r="P221" s="171"/>
      <c r="Q221" s="301"/>
      <c r="R221" s="301"/>
      <c r="S221" s="301"/>
      <c r="AM221" s="153"/>
      <c r="AN221" s="153"/>
      <c r="AO221" s="153"/>
      <c r="AP221" s="153"/>
      <c r="AQ221" s="153"/>
    </row>
    <row r="222" spans="1:43">
      <c r="A222" s="152"/>
      <c r="B222" s="152"/>
      <c r="C222" s="152"/>
      <c r="D222" s="152"/>
      <c r="E222" s="152"/>
      <c r="F222" s="152"/>
      <c r="G222" s="152"/>
      <c r="H222" s="152"/>
      <c r="I222" s="152"/>
      <c r="J222" s="152"/>
      <c r="K222" s="152"/>
      <c r="L222" s="152"/>
      <c r="M222" s="152"/>
      <c r="N222" s="301"/>
      <c r="O222" s="171"/>
      <c r="P222" s="171"/>
      <c r="Q222" s="301"/>
      <c r="R222" s="301"/>
      <c r="S222" s="301"/>
      <c r="AM222" s="153"/>
      <c r="AN222" s="153"/>
      <c r="AO222" s="153"/>
      <c r="AP222" s="153"/>
      <c r="AQ222" s="153"/>
    </row>
    <row r="223" spans="1:43">
      <c r="A223" s="152"/>
      <c r="B223" s="152"/>
      <c r="C223" s="152"/>
      <c r="D223" s="152"/>
      <c r="E223" s="152"/>
      <c r="F223" s="152"/>
      <c r="G223" s="152"/>
      <c r="H223" s="152"/>
      <c r="I223" s="152"/>
      <c r="J223" s="152"/>
      <c r="K223" s="152"/>
      <c r="L223" s="152"/>
      <c r="M223" s="152"/>
      <c r="N223" s="301"/>
      <c r="O223" s="171"/>
      <c r="P223" s="171"/>
      <c r="Q223" s="301"/>
      <c r="R223" s="301"/>
      <c r="S223" s="301"/>
      <c r="AM223" s="153"/>
      <c r="AN223" s="153"/>
      <c r="AO223" s="153"/>
      <c r="AP223" s="153"/>
      <c r="AQ223" s="153"/>
    </row>
    <row r="224" spans="1:43">
      <c r="A224" s="152"/>
      <c r="B224" s="152"/>
      <c r="C224" s="152"/>
      <c r="D224" s="152"/>
      <c r="E224" s="152"/>
      <c r="F224" s="152"/>
      <c r="G224" s="152"/>
      <c r="H224" s="152"/>
      <c r="I224" s="152"/>
      <c r="J224" s="152"/>
      <c r="K224" s="152"/>
      <c r="L224" s="152"/>
      <c r="M224" s="152"/>
      <c r="N224" s="301"/>
      <c r="O224" s="171"/>
      <c r="P224" s="171"/>
      <c r="Q224" s="301"/>
      <c r="R224" s="301"/>
      <c r="S224" s="301"/>
      <c r="AM224" s="153"/>
      <c r="AN224" s="153"/>
      <c r="AO224" s="153"/>
      <c r="AP224" s="153"/>
      <c r="AQ224" s="153"/>
    </row>
    <row r="225" spans="1:43">
      <c r="A225" s="152"/>
      <c r="B225" s="152"/>
      <c r="C225" s="152"/>
      <c r="D225" s="152"/>
      <c r="E225" s="152"/>
      <c r="F225" s="152"/>
      <c r="G225" s="152"/>
      <c r="H225" s="152"/>
      <c r="I225" s="152"/>
      <c r="J225" s="152"/>
      <c r="K225" s="152"/>
      <c r="L225" s="152"/>
      <c r="M225" s="152"/>
      <c r="N225" s="301"/>
      <c r="O225" s="171"/>
      <c r="P225" s="171"/>
      <c r="Q225" s="301"/>
      <c r="R225" s="301"/>
      <c r="S225" s="301"/>
      <c r="AM225" s="153"/>
      <c r="AN225" s="153"/>
      <c r="AO225" s="153"/>
      <c r="AP225" s="153"/>
      <c r="AQ225" s="153"/>
    </row>
    <row r="226" spans="1:43">
      <c r="A226" s="152"/>
      <c r="B226" s="152"/>
      <c r="C226" s="152"/>
      <c r="D226" s="152"/>
      <c r="E226" s="152"/>
      <c r="F226" s="152"/>
      <c r="G226" s="152"/>
      <c r="H226" s="152"/>
      <c r="I226" s="152"/>
      <c r="J226" s="152"/>
      <c r="K226" s="152"/>
      <c r="L226" s="152"/>
      <c r="M226" s="152"/>
      <c r="N226" s="301"/>
      <c r="O226" s="171"/>
      <c r="P226" s="171"/>
      <c r="Q226" s="301"/>
      <c r="R226" s="301"/>
      <c r="S226" s="301"/>
      <c r="AM226" s="153"/>
      <c r="AN226" s="153"/>
      <c r="AO226" s="153"/>
      <c r="AP226" s="153"/>
      <c r="AQ226" s="153"/>
    </row>
    <row r="227" spans="1:43">
      <c r="A227" s="152"/>
      <c r="B227" s="152"/>
      <c r="C227" s="152"/>
      <c r="D227" s="152"/>
      <c r="E227" s="152"/>
      <c r="F227" s="152"/>
      <c r="G227" s="152"/>
      <c r="H227" s="152"/>
      <c r="I227" s="152"/>
      <c r="J227" s="152"/>
      <c r="K227" s="152"/>
      <c r="L227" s="152"/>
      <c r="M227" s="152"/>
      <c r="N227" s="301"/>
      <c r="O227" s="171"/>
      <c r="P227" s="171"/>
      <c r="Q227" s="301"/>
      <c r="R227" s="301"/>
      <c r="S227" s="301"/>
      <c r="AM227" s="153"/>
      <c r="AN227" s="153"/>
      <c r="AO227" s="153"/>
      <c r="AP227" s="153"/>
      <c r="AQ227" s="153"/>
    </row>
    <row r="228" spans="1:43">
      <c r="A228" s="152"/>
      <c r="B228" s="152"/>
      <c r="C228" s="152"/>
      <c r="D228" s="152"/>
      <c r="E228" s="152"/>
      <c r="F228" s="152"/>
      <c r="G228" s="152"/>
      <c r="H228" s="152"/>
      <c r="I228" s="152"/>
      <c r="J228" s="152"/>
      <c r="K228" s="152"/>
      <c r="L228" s="152"/>
      <c r="M228" s="152"/>
      <c r="N228" s="301"/>
      <c r="O228" s="171"/>
      <c r="P228" s="171"/>
      <c r="Q228" s="301"/>
      <c r="R228" s="301"/>
      <c r="S228" s="301"/>
      <c r="AM228" s="153"/>
      <c r="AN228" s="153"/>
      <c r="AO228" s="153"/>
      <c r="AP228" s="153"/>
      <c r="AQ228" s="153"/>
    </row>
    <row r="229" spans="1:43">
      <c r="A229" s="152"/>
      <c r="B229" s="152"/>
      <c r="C229" s="152"/>
      <c r="D229" s="152"/>
      <c r="E229" s="152"/>
      <c r="F229" s="152"/>
      <c r="G229" s="152"/>
      <c r="H229" s="152"/>
      <c r="I229" s="152"/>
      <c r="J229" s="152"/>
      <c r="K229" s="152"/>
      <c r="L229" s="152"/>
      <c r="M229" s="152"/>
      <c r="N229" s="301"/>
      <c r="O229" s="171"/>
      <c r="P229" s="171"/>
      <c r="Q229" s="301"/>
      <c r="R229" s="301"/>
      <c r="S229" s="301"/>
      <c r="AM229" s="153"/>
      <c r="AN229" s="153"/>
      <c r="AO229" s="153"/>
      <c r="AP229" s="153"/>
      <c r="AQ229" s="153"/>
    </row>
    <row r="230" spans="1:43">
      <c r="A230" s="152"/>
      <c r="B230" s="152"/>
      <c r="C230" s="152"/>
      <c r="D230" s="152"/>
      <c r="E230" s="152"/>
      <c r="F230" s="152"/>
      <c r="G230" s="152"/>
      <c r="H230" s="152"/>
      <c r="I230" s="152"/>
      <c r="J230" s="152"/>
      <c r="K230" s="152"/>
      <c r="L230" s="152"/>
      <c r="M230" s="152"/>
      <c r="N230" s="301"/>
      <c r="O230" s="171"/>
      <c r="P230" s="171"/>
      <c r="Q230" s="301"/>
      <c r="R230" s="301"/>
      <c r="S230" s="301"/>
      <c r="AM230" s="153"/>
      <c r="AN230" s="153"/>
      <c r="AO230" s="153"/>
      <c r="AP230" s="153"/>
      <c r="AQ230" s="153"/>
    </row>
    <row r="231" spans="1:43">
      <c r="A231" s="152"/>
      <c r="B231" s="152"/>
      <c r="C231" s="152"/>
      <c r="D231" s="152"/>
      <c r="E231" s="152"/>
      <c r="F231" s="152"/>
      <c r="G231" s="152"/>
      <c r="H231" s="152"/>
      <c r="I231" s="152"/>
      <c r="J231" s="152"/>
      <c r="K231" s="152"/>
      <c r="L231" s="152"/>
      <c r="M231" s="152"/>
      <c r="N231" s="301"/>
      <c r="O231" s="171"/>
      <c r="P231" s="171"/>
      <c r="Q231" s="301"/>
      <c r="R231" s="301"/>
      <c r="S231" s="301"/>
      <c r="AM231" s="153"/>
      <c r="AN231" s="153"/>
      <c r="AO231" s="153"/>
      <c r="AP231" s="153"/>
      <c r="AQ231" s="153"/>
    </row>
    <row r="232" spans="1:43">
      <c r="A232" s="152"/>
      <c r="B232" s="152"/>
      <c r="C232" s="152"/>
      <c r="D232" s="152"/>
      <c r="E232" s="152"/>
      <c r="F232" s="152"/>
      <c r="G232" s="152"/>
      <c r="H232" s="152"/>
      <c r="I232" s="152"/>
      <c r="J232" s="152"/>
      <c r="K232" s="152"/>
      <c r="L232" s="152"/>
      <c r="M232" s="152"/>
      <c r="N232" s="301"/>
      <c r="O232" s="171"/>
      <c r="P232" s="171"/>
      <c r="Q232" s="301"/>
      <c r="R232" s="301"/>
      <c r="S232" s="301"/>
      <c r="AM232" s="153"/>
      <c r="AN232" s="153"/>
      <c r="AO232" s="153"/>
      <c r="AP232" s="153"/>
      <c r="AQ232" s="153"/>
    </row>
    <row r="233" spans="1:43">
      <c r="A233" s="152"/>
      <c r="B233" s="152"/>
      <c r="C233" s="152"/>
      <c r="D233" s="152"/>
      <c r="E233" s="152"/>
      <c r="F233" s="152"/>
      <c r="G233" s="152"/>
      <c r="H233" s="152"/>
      <c r="I233" s="152"/>
      <c r="J233" s="152"/>
      <c r="K233" s="152"/>
      <c r="L233" s="152"/>
      <c r="M233" s="152"/>
      <c r="N233" s="301"/>
      <c r="O233" s="171"/>
      <c r="P233" s="171"/>
      <c r="Q233" s="301"/>
      <c r="R233" s="301"/>
      <c r="S233" s="301"/>
      <c r="AM233" s="153"/>
      <c r="AN233" s="153"/>
      <c r="AO233" s="153"/>
      <c r="AP233" s="153"/>
      <c r="AQ233" s="153"/>
    </row>
    <row r="234" spans="1:43">
      <c r="A234" s="152"/>
      <c r="B234" s="152"/>
      <c r="C234" s="152"/>
      <c r="D234" s="152"/>
      <c r="E234" s="152"/>
      <c r="F234" s="152"/>
      <c r="G234" s="152"/>
      <c r="H234" s="152"/>
      <c r="I234" s="152"/>
      <c r="J234" s="152"/>
      <c r="K234" s="152"/>
      <c r="L234" s="152"/>
      <c r="M234" s="152"/>
      <c r="N234" s="301"/>
      <c r="O234" s="171"/>
      <c r="P234" s="171"/>
      <c r="Q234" s="301"/>
      <c r="R234" s="301"/>
      <c r="S234" s="301"/>
      <c r="AM234" s="153"/>
      <c r="AN234" s="153"/>
      <c r="AO234" s="153"/>
      <c r="AP234" s="153"/>
      <c r="AQ234" s="153"/>
    </row>
    <row r="235" spans="1:43">
      <c r="A235" s="152"/>
      <c r="B235" s="152"/>
      <c r="C235" s="152"/>
      <c r="D235" s="152"/>
      <c r="E235" s="152"/>
      <c r="F235" s="152"/>
      <c r="G235" s="152"/>
      <c r="H235" s="152"/>
      <c r="I235" s="152"/>
      <c r="J235" s="152"/>
      <c r="K235" s="152"/>
      <c r="L235" s="152"/>
      <c r="M235" s="152"/>
      <c r="N235" s="301"/>
      <c r="O235" s="171"/>
      <c r="P235" s="171"/>
      <c r="Q235" s="301"/>
      <c r="R235" s="301"/>
      <c r="S235" s="301"/>
      <c r="AM235" s="153"/>
      <c r="AN235" s="153"/>
      <c r="AO235" s="153"/>
      <c r="AP235" s="153"/>
      <c r="AQ235" s="153"/>
    </row>
    <row r="236" spans="1:43">
      <c r="A236" s="152"/>
      <c r="B236" s="152"/>
      <c r="C236" s="152"/>
      <c r="D236" s="152"/>
      <c r="E236" s="152"/>
      <c r="F236" s="152"/>
      <c r="G236" s="152"/>
      <c r="H236" s="152"/>
      <c r="I236" s="152"/>
      <c r="J236" s="152"/>
      <c r="K236" s="152"/>
      <c r="L236" s="152"/>
      <c r="M236" s="152"/>
      <c r="N236" s="301"/>
      <c r="O236" s="171"/>
      <c r="P236" s="171"/>
      <c r="Q236" s="301"/>
      <c r="R236" s="301"/>
      <c r="S236" s="301"/>
      <c r="AM236" s="153"/>
      <c r="AN236" s="153"/>
      <c r="AO236" s="153"/>
      <c r="AP236" s="153"/>
      <c r="AQ236" s="153"/>
    </row>
    <row r="237" spans="1:43">
      <c r="A237" s="152"/>
      <c r="B237" s="152"/>
      <c r="C237" s="152"/>
      <c r="D237" s="152"/>
      <c r="E237" s="152"/>
      <c r="F237" s="152"/>
      <c r="G237" s="152"/>
      <c r="H237" s="152"/>
      <c r="I237" s="152"/>
      <c r="J237" s="152"/>
      <c r="K237" s="152"/>
      <c r="L237" s="152"/>
      <c r="M237" s="152"/>
      <c r="N237" s="301"/>
      <c r="O237" s="171"/>
      <c r="P237" s="171"/>
      <c r="Q237" s="301"/>
      <c r="R237" s="301"/>
      <c r="S237" s="301"/>
      <c r="AM237" s="153"/>
      <c r="AN237" s="153"/>
      <c r="AO237" s="153"/>
      <c r="AP237" s="153"/>
      <c r="AQ237" s="153"/>
    </row>
    <row r="238" spans="1:43">
      <c r="A238" s="152"/>
      <c r="B238" s="152"/>
      <c r="C238" s="152"/>
      <c r="D238" s="152"/>
      <c r="E238" s="152"/>
      <c r="F238" s="152"/>
      <c r="G238" s="152"/>
      <c r="H238" s="152"/>
      <c r="I238" s="152"/>
      <c r="J238" s="152"/>
      <c r="K238" s="152"/>
      <c r="L238" s="152"/>
      <c r="M238" s="152"/>
      <c r="N238" s="301"/>
      <c r="O238" s="171"/>
      <c r="P238" s="171"/>
      <c r="Q238" s="301"/>
      <c r="R238" s="301"/>
      <c r="S238" s="301"/>
      <c r="AM238" s="153"/>
      <c r="AN238" s="153"/>
      <c r="AO238" s="153"/>
      <c r="AP238" s="153"/>
      <c r="AQ238" s="153"/>
    </row>
    <row r="239" spans="1:43">
      <c r="A239" s="152"/>
      <c r="B239" s="152"/>
      <c r="C239" s="152"/>
      <c r="D239" s="152"/>
      <c r="E239" s="152"/>
      <c r="F239" s="152"/>
      <c r="G239" s="152"/>
      <c r="H239" s="152"/>
      <c r="I239" s="152"/>
      <c r="J239" s="152"/>
      <c r="K239" s="152"/>
      <c r="L239" s="152"/>
      <c r="M239" s="152"/>
      <c r="N239" s="301"/>
      <c r="O239" s="171"/>
      <c r="P239" s="171"/>
      <c r="Q239" s="301"/>
      <c r="R239" s="301"/>
      <c r="S239" s="301"/>
      <c r="AM239" s="153"/>
      <c r="AN239" s="153"/>
      <c r="AO239" s="153"/>
      <c r="AP239" s="153"/>
      <c r="AQ239" s="153"/>
    </row>
    <row r="240" spans="1:43">
      <c r="A240" s="152"/>
      <c r="B240" s="152"/>
      <c r="C240" s="152"/>
      <c r="D240" s="152"/>
      <c r="E240" s="152"/>
      <c r="F240" s="152"/>
      <c r="G240" s="152"/>
      <c r="H240" s="152"/>
      <c r="I240" s="152"/>
      <c r="J240" s="152"/>
      <c r="K240" s="152"/>
      <c r="L240" s="152"/>
      <c r="M240" s="152"/>
      <c r="N240" s="301"/>
      <c r="O240" s="171"/>
      <c r="P240" s="171"/>
      <c r="Q240" s="301"/>
      <c r="R240" s="301"/>
      <c r="S240" s="301"/>
      <c r="AM240" s="153"/>
      <c r="AN240" s="153"/>
      <c r="AO240" s="153"/>
      <c r="AP240" s="153"/>
      <c r="AQ240" s="153"/>
    </row>
    <row r="241" spans="1:43">
      <c r="A241" s="152"/>
      <c r="B241" s="152"/>
      <c r="C241" s="152"/>
      <c r="D241" s="152"/>
      <c r="E241" s="152"/>
      <c r="F241" s="152"/>
      <c r="G241" s="152"/>
      <c r="H241" s="152"/>
      <c r="I241" s="152"/>
      <c r="J241" s="152"/>
      <c r="K241" s="152"/>
      <c r="L241" s="152"/>
      <c r="M241" s="152"/>
      <c r="N241" s="301"/>
      <c r="O241" s="171"/>
      <c r="P241" s="171"/>
      <c r="Q241" s="301"/>
      <c r="R241" s="301"/>
      <c r="S241" s="301"/>
      <c r="AM241" s="153"/>
      <c r="AN241" s="153"/>
      <c r="AO241" s="153"/>
      <c r="AP241" s="153"/>
      <c r="AQ241" s="153"/>
    </row>
    <row r="242" spans="1:43">
      <c r="A242" s="152"/>
      <c r="B242" s="152"/>
      <c r="C242" s="152"/>
      <c r="D242" s="152"/>
      <c r="E242" s="152"/>
      <c r="F242" s="152"/>
      <c r="G242" s="152"/>
      <c r="H242" s="152"/>
      <c r="I242" s="152"/>
      <c r="J242" s="152"/>
      <c r="K242" s="152"/>
      <c r="L242" s="152"/>
      <c r="M242" s="152"/>
      <c r="N242" s="301"/>
      <c r="O242" s="171"/>
      <c r="P242" s="171"/>
      <c r="Q242" s="301"/>
      <c r="R242" s="301"/>
      <c r="S242" s="301"/>
      <c r="AM242" s="153"/>
      <c r="AN242" s="153"/>
      <c r="AO242" s="153"/>
      <c r="AP242" s="153"/>
      <c r="AQ242" s="153"/>
    </row>
    <row r="243" spans="1:43">
      <c r="A243" s="152"/>
      <c r="B243" s="152"/>
      <c r="C243" s="152"/>
      <c r="D243" s="152"/>
      <c r="E243" s="152"/>
      <c r="F243" s="152"/>
      <c r="G243" s="152"/>
      <c r="H243" s="152"/>
      <c r="I243" s="152"/>
      <c r="J243" s="152"/>
      <c r="K243" s="152"/>
      <c r="L243" s="152"/>
      <c r="M243" s="152"/>
      <c r="N243" s="301"/>
      <c r="O243" s="171"/>
      <c r="P243" s="171"/>
      <c r="Q243" s="301"/>
      <c r="R243" s="301"/>
      <c r="S243" s="301"/>
      <c r="AM243" s="153"/>
      <c r="AN243" s="153"/>
      <c r="AO243" s="153"/>
      <c r="AP243" s="153"/>
      <c r="AQ243" s="153"/>
    </row>
    <row r="244" spans="1:43">
      <c r="A244" s="152"/>
      <c r="B244" s="152"/>
      <c r="C244" s="152"/>
      <c r="D244" s="152"/>
      <c r="E244" s="152"/>
      <c r="F244" s="152"/>
      <c r="G244" s="152"/>
      <c r="H244" s="152"/>
      <c r="I244" s="152"/>
      <c r="J244" s="152"/>
      <c r="K244" s="152"/>
      <c r="L244" s="152"/>
      <c r="M244" s="152"/>
      <c r="N244" s="301"/>
      <c r="O244" s="171"/>
      <c r="P244" s="171"/>
      <c r="Q244" s="301"/>
      <c r="R244" s="301"/>
      <c r="S244" s="301"/>
      <c r="AM244" s="153"/>
      <c r="AN244" s="153"/>
      <c r="AO244" s="153"/>
      <c r="AP244" s="153"/>
      <c r="AQ244" s="153"/>
    </row>
    <row r="245" spans="1:43">
      <c r="A245" s="152"/>
      <c r="B245" s="152"/>
      <c r="C245" s="152"/>
      <c r="D245" s="152"/>
      <c r="E245" s="152"/>
      <c r="F245" s="152"/>
      <c r="G245" s="152"/>
      <c r="H245" s="152"/>
      <c r="I245" s="152"/>
      <c r="J245" s="152"/>
      <c r="K245" s="152"/>
      <c r="L245" s="152"/>
      <c r="M245" s="152"/>
      <c r="N245" s="301"/>
      <c r="O245" s="171"/>
      <c r="P245" s="171"/>
      <c r="Q245" s="301"/>
      <c r="R245" s="301"/>
      <c r="S245" s="301"/>
      <c r="AM245" s="153"/>
      <c r="AN245" s="153"/>
      <c r="AO245" s="153"/>
      <c r="AP245" s="153"/>
      <c r="AQ245" s="153"/>
    </row>
    <row r="246" spans="1:43">
      <c r="A246" s="152"/>
      <c r="B246" s="152"/>
      <c r="C246" s="152"/>
      <c r="D246" s="152"/>
      <c r="E246" s="152"/>
      <c r="F246" s="152"/>
      <c r="G246" s="152"/>
      <c r="H246" s="152"/>
      <c r="I246" s="152"/>
      <c r="J246" s="152"/>
      <c r="K246" s="152"/>
      <c r="L246" s="152"/>
      <c r="M246" s="152"/>
      <c r="N246" s="301"/>
      <c r="O246" s="171"/>
      <c r="P246" s="171"/>
      <c r="Q246" s="301"/>
      <c r="R246" s="301"/>
      <c r="S246" s="301"/>
      <c r="AM246" s="153"/>
      <c r="AN246" s="153"/>
      <c r="AO246" s="153"/>
      <c r="AP246" s="153"/>
      <c r="AQ246" s="153"/>
    </row>
    <row r="247" spans="1:43">
      <c r="A247" s="152"/>
      <c r="B247" s="152"/>
      <c r="C247" s="152"/>
      <c r="D247" s="152"/>
      <c r="E247" s="152"/>
      <c r="F247" s="152"/>
      <c r="G247" s="152"/>
      <c r="H247" s="152"/>
      <c r="I247" s="152"/>
      <c r="J247" s="152"/>
      <c r="K247" s="152"/>
      <c r="L247" s="152"/>
      <c r="M247" s="152"/>
      <c r="N247" s="301"/>
      <c r="O247" s="171"/>
      <c r="P247" s="171"/>
      <c r="Q247" s="301"/>
      <c r="R247" s="301"/>
      <c r="S247" s="301"/>
      <c r="AM247" s="153"/>
      <c r="AN247" s="153"/>
      <c r="AO247" s="153"/>
      <c r="AP247" s="153"/>
      <c r="AQ247" s="153"/>
    </row>
    <row r="248" spans="1:43">
      <c r="A248" s="152"/>
      <c r="B248" s="152"/>
      <c r="C248" s="152"/>
      <c r="D248" s="152"/>
      <c r="E248" s="152"/>
      <c r="F248" s="152"/>
      <c r="G248" s="152"/>
      <c r="H248" s="152"/>
      <c r="I248" s="152"/>
      <c r="J248" s="152"/>
      <c r="K248" s="152"/>
      <c r="L248" s="152"/>
      <c r="M248" s="152"/>
      <c r="N248" s="301"/>
      <c r="O248" s="171"/>
      <c r="P248" s="171"/>
      <c r="Q248" s="301"/>
      <c r="R248" s="301"/>
      <c r="S248" s="301"/>
      <c r="AM248" s="153"/>
      <c r="AN248" s="153"/>
      <c r="AO248" s="153"/>
      <c r="AP248" s="153"/>
      <c r="AQ248" s="153"/>
    </row>
    <row r="249" spans="1:43">
      <c r="A249" s="152"/>
      <c r="B249" s="152"/>
      <c r="C249" s="152"/>
      <c r="D249" s="152"/>
      <c r="E249" s="152"/>
      <c r="F249" s="152"/>
      <c r="G249" s="152"/>
      <c r="H249" s="152"/>
      <c r="I249" s="152"/>
      <c r="J249" s="152"/>
      <c r="K249" s="152"/>
      <c r="L249" s="152"/>
      <c r="M249" s="152"/>
      <c r="N249" s="301"/>
      <c r="O249" s="171"/>
      <c r="P249" s="171"/>
      <c r="Q249" s="301"/>
      <c r="R249" s="301"/>
      <c r="S249" s="301"/>
      <c r="AM249" s="153"/>
      <c r="AN249" s="153"/>
      <c r="AO249" s="153"/>
      <c r="AP249" s="153"/>
      <c r="AQ249" s="153"/>
    </row>
    <row r="250" spans="1:43">
      <c r="A250" s="152"/>
      <c r="B250" s="152"/>
      <c r="C250" s="152"/>
      <c r="D250" s="152"/>
      <c r="E250" s="152"/>
      <c r="F250" s="152"/>
      <c r="G250" s="152"/>
      <c r="H250" s="152"/>
      <c r="I250" s="152"/>
      <c r="J250" s="152"/>
      <c r="K250" s="152"/>
      <c r="L250" s="152"/>
      <c r="M250" s="152"/>
      <c r="N250" s="301"/>
      <c r="O250" s="171"/>
      <c r="P250" s="171"/>
      <c r="Q250" s="301"/>
      <c r="R250" s="301"/>
      <c r="S250" s="301"/>
      <c r="AM250" s="153"/>
      <c r="AN250" s="153"/>
      <c r="AO250" s="153"/>
      <c r="AP250" s="153"/>
      <c r="AQ250" s="153"/>
    </row>
    <row r="251" spans="1:43">
      <c r="A251" s="152"/>
      <c r="B251" s="152"/>
      <c r="C251" s="152"/>
      <c r="D251" s="152"/>
      <c r="E251" s="152"/>
      <c r="F251" s="152"/>
      <c r="G251" s="152"/>
      <c r="H251" s="152"/>
      <c r="I251" s="152"/>
      <c r="J251" s="152"/>
      <c r="K251" s="152"/>
      <c r="L251" s="152"/>
      <c r="M251" s="152"/>
      <c r="N251" s="301"/>
      <c r="O251" s="171"/>
      <c r="P251" s="171"/>
      <c r="Q251" s="301"/>
      <c r="R251" s="301"/>
      <c r="S251" s="301"/>
      <c r="AM251" s="153"/>
      <c r="AN251" s="153"/>
      <c r="AO251" s="153"/>
      <c r="AP251" s="153"/>
      <c r="AQ251" s="153"/>
    </row>
    <row r="252" spans="1:43">
      <c r="A252" s="152"/>
      <c r="B252" s="152"/>
      <c r="C252" s="152"/>
      <c r="D252" s="152"/>
      <c r="E252" s="152"/>
      <c r="F252" s="152"/>
      <c r="G252" s="152"/>
      <c r="H252" s="152"/>
      <c r="I252" s="152"/>
      <c r="J252" s="152"/>
      <c r="K252" s="152"/>
      <c r="L252" s="152"/>
      <c r="M252" s="152"/>
      <c r="N252" s="301"/>
      <c r="O252" s="171"/>
      <c r="P252" s="171"/>
      <c r="Q252" s="301"/>
      <c r="R252" s="301"/>
      <c r="S252" s="301"/>
      <c r="AM252" s="153"/>
      <c r="AN252" s="153"/>
      <c r="AO252" s="153"/>
      <c r="AP252" s="153"/>
      <c r="AQ252" s="153"/>
    </row>
    <row r="253" spans="1:43">
      <c r="A253" s="152"/>
      <c r="B253" s="152"/>
      <c r="C253" s="152"/>
      <c r="D253" s="152"/>
      <c r="E253" s="152"/>
      <c r="F253" s="152"/>
      <c r="G253" s="152"/>
      <c r="H253" s="152"/>
      <c r="I253" s="152"/>
      <c r="J253" s="152"/>
      <c r="K253" s="152"/>
      <c r="L253" s="152"/>
      <c r="M253" s="152"/>
      <c r="N253" s="301"/>
      <c r="O253" s="171"/>
      <c r="P253" s="171"/>
      <c r="Q253" s="301"/>
      <c r="R253" s="301"/>
      <c r="S253" s="301"/>
      <c r="AM253" s="153"/>
      <c r="AN253" s="153"/>
      <c r="AO253" s="153"/>
      <c r="AP253" s="153"/>
      <c r="AQ253" s="153"/>
    </row>
    <row r="254" spans="1:43">
      <c r="A254" s="152"/>
      <c r="B254" s="152"/>
      <c r="C254" s="152"/>
      <c r="D254" s="152"/>
      <c r="E254" s="152"/>
      <c r="F254" s="152"/>
      <c r="G254" s="152"/>
      <c r="H254" s="152"/>
      <c r="I254" s="152"/>
      <c r="J254" s="152"/>
      <c r="K254" s="152"/>
      <c r="L254" s="152"/>
      <c r="M254" s="152"/>
      <c r="N254" s="301"/>
      <c r="O254" s="171"/>
      <c r="P254" s="171"/>
      <c r="Q254" s="301"/>
      <c r="R254" s="301"/>
      <c r="S254" s="301"/>
      <c r="AM254" s="153"/>
      <c r="AN254" s="153"/>
      <c r="AO254" s="153"/>
      <c r="AP254" s="153"/>
      <c r="AQ254" s="153"/>
    </row>
    <row r="255" spans="1:43">
      <c r="A255" s="152"/>
      <c r="B255" s="152"/>
      <c r="C255" s="152"/>
      <c r="D255" s="152"/>
      <c r="E255" s="152"/>
      <c r="F255" s="152"/>
      <c r="G255" s="152"/>
      <c r="H255" s="152"/>
      <c r="I255" s="152"/>
      <c r="J255" s="152"/>
      <c r="K255" s="152"/>
      <c r="L255" s="152"/>
      <c r="M255" s="152"/>
      <c r="N255" s="301"/>
      <c r="O255" s="171"/>
      <c r="P255" s="171"/>
      <c r="Q255" s="301"/>
      <c r="R255" s="301"/>
      <c r="S255" s="301"/>
      <c r="AM255" s="153"/>
      <c r="AN255" s="153"/>
      <c r="AO255" s="153"/>
      <c r="AP255" s="153"/>
      <c r="AQ255" s="153"/>
    </row>
    <row r="256" spans="1:43">
      <c r="A256" s="152"/>
      <c r="B256" s="152"/>
      <c r="C256" s="152"/>
      <c r="D256" s="152"/>
      <c r="E256" s="152"/>
      <c r="F256" s="152"/>
      <c r="G256" s="152"/>
      <c r="H256" s="152"/>
      <c r="I256" s="152"/>
      <c r="J256" s="152"/>
      <c r="K256" s="152"/>
      <c r="L256" s="152"/>
      <c r="M256" s="152"/>
      <c r="N256" s="301"/>
      <c r="O256" s="171"/>
      <c r="P256" s="171"/>
      <c r="Q256" s="301"/>
      <c r="R256" s="301"/>
      <c r="S256" s="301"/>
      <c r="AM256" s="153"/>
      <c r="AN256" s="153"/>
      <c r="AO256" s="153"/>
      <c r="AP256" s="153"/>
      <c r="AQ256" s="153"/>
    </row>
    <row r="257" spans="1:43">
      <c r="A257" s="152"/>
      <c r="B257" s="152"/>
      <c r="C257" s="152"/>
      <c r="D257" s="152"/>
      <c r="E257" s="152"/>
      <c r="F257" s="152"/>
      <c r="G257" s="152"/>
      <c r="H257" s="152"/>
      <c r="I257" s="152"/>
      <c r="J257" s="152"/>
      <c r="K257" s="152"/>
      <c r="L257" s="152"/>
      <c r="M257" s="152"/>
      <c r="N257" s="301"/>
      <c r="O257" s="171"/>
      <c r="P257" s="171"/>
      <c r="Q257" s="301"/>
      <c r="R257" s="301"/>
      <c r="S257" s="301"/>
      <c r="AM257" s="153"/>
      <c r="AN257" s="153"/>
      <c r="AO257" s="153"/>
      <c r="AP257" s="153"/>
      <c r="AQ257" s="153"/>
    </row>
    <row r="258" spans="1:43">
      <c r="A258" s="152"/>
      <c r="B258" s="152"/>
      <c r="C258" s="152"/>
      <c r="D258" s="152"/>
      <c r="E258" s="152"/>
      <c r="F258" s="152"/>
      <c r="G258" s="152"/>
      <c r="H258" s="152"/>
      <c r="I258" s="152"/>
      <c r="J258" s="152"/>
      <c r="K258" s="152"/>
      <c r="L258" s="152"/>
      <c r="M258" s="152"/>
      <c r="N258" s="301"/>
      <c r="O258" s="171"/>
      <c r="P258" s="171"/>
      <c r="Q258" s="301"/>
      <c r="R258" s="301"/>
      <c r="S258" s="301"/>
      <c r="AM258" s="153"/>
      <c r="AN258" s="153"/>
      <c r="AO258" s="153"/>
      <c r="AP258" s="153"/>
      <c r="AQ258" s="153"/>
    </row>
    <row r="259" spans="1:43">
      <c r="A259" s="152"/>
      <c r="B259" s="152"/>
      <c r="C259" s="152"/>
      <c r="D259" s="152"/>
      <c r="E259" s="152"/>
      <c r="F259" s="152"/>
      <c r="G259" s="152"/>
      <c r="H259" s="152"/>
      <c r="I259" s="152"/>
      <c r="J259" s="152"/>
      <c r="K259" s="152"/>
      <c r="L259" s="152"/>
      <c r="M259" s="152"/>
      <c r="N259" s="301"/>
      <c r="O259" s="171"/>
      <c r="P259" s="171"/>
      <c r="Q259" s="301"/>
      <c r="R259" s="301"/>
      <c r="S259" s="301"/>
      <c r="AM259" s="153"/>
      <c r="AN259" s="153"/>
      <c r="AO259" s="153"/>
      <c r="AP259" s="153"/>
      <c r="AQ259" s="153"/>
    </row>
    <row r="260" spans="1:43">
      <c r="A260" s="152"/>
      <c r="B260" s="152"/>
      <c r="C260" s="152"/>
      <c r="D260" s="152"/>
      <c r="E260" s="152"/>
      <c r="F260" s="152"/>
      <c r="G260" s="152"/>
      <c r="H260" s="152"/>
      <c r="I260" s="152"/>
      <c r="J260" s="152"/>
      <c r="K260" s="152"/>
      <c r="L260" s="152"/>
      <c r="M260" s="152"/>
      <c r="N260" s="301"/>
      <c r="O260" s="171"/>
      <c r="P260" s="171"/>
      <c r="Q260" s="301"/>
      <c r="R260" s="301"/>
      <c r="S260" s="301"/>
      <c r="AM260" s="153"/>
      <c r="AN260" s="153"/>
      <c r="AO260" s="153"/>
      <c r="AP260" s="153"/>
      <c r="AQ260" s="153"/>
    </row>
    <row r="261" spans="1:43">
      <c r="A261" s="152"/>
      <c r="B261" s="152"/>
      <c r="C261" s="152"/>
      <c r="D261" s="152"/>
      <c r="E261" s="152"/>
      <c r="F261" s="152"/>
      <c r="G261" s="152"/>
      <c r="H261" s="152"/>
      <c r="I261" s="152"/>
      <c r="J261" s="152"/>
      <c r="K261" s="152"/>
      <c r="L261" s="152"/>
      <c r="M261" s="152"/>
      <c r="N261" s="301"/>
      <c r="O261" s="171"/>
      <c r="P261" s="171"/>
      <c r="Q261" s="301"/>
      <c r="R261" s="301"/>
      <c r="S261" s="301"/>
      <c r="AM261" s="153"/>
      <c r="AN261" s="153"/>
      <c r="AO261" s="153"/>
      <c r="AP261" s="153"/>
      <c r="AQ261" s="153"/>
    </row>
    <row r="262" spans="1:43">
      <c r="A262" s="152"/>
      <c r="B262" s="152"/>
      <c r="C262" s="152"/>
      <c r="D262" s="152"/>
      <c r="E262" s="152"/>
      <c r="F262" s="152"/>
      <c r="G262" s="152"/>
      <c r="H262" s="152"/>
      <c r="I262" s="152"/>
      <c r="J262" s="152"/>
      <c r="K262" s="152"/>
      <c r="L262" s="152"/>
      <c r="M262" s="152"/>
      <c r="N262" s="301"/>
      <c r="O262" s="171"/>
      <c r="P262" s="171"/>
      <c r="Q262" s="301"/>
      <c r="R262" s="301"/>
      <c r="S262" s="301"/>
      <c r="AM262" s="153"/>
      <c r="AN262" s="153"/>
      <c r="AO262" s="153"/>
      <c r="AP262" s="153"/>
      <c r="AQ262" s="153"/>
    </row>
    <row r="263" spans="1:43">
      <c r="A263" s="152"/>
      <c r="B263" s="152"/>
      <c r="C263" s="152"/>
      <c r="D263" s="152"/>
      <c r="E263" s="152"/>
      <c r="F263" s="152"/>
      <c r="G263" s="152"/>
      <c r="H263" s="152"/>
      <c r="I263" s="152"/>
      <c r="J263" s="152"/>
      <c r="K263" s="152"/>
      <c r="L263" s="152"/>
      <c r="M263" s="152"/>
      <c r="N263" s="301"/>
      <c r="O263" s="171"/>
      <c r="P263" s="171"/>
      <c r="Q263" s="301"/>
      <c r="R263" s="301"/>
      <c r="S263" s="301"/>
      <c r="AM263" s="153"/>
      <c r="AN263" s="153"/>
      <c r="AO263" s="153"/>
      <c r="AP263" s="153"/>
      <c r="AQ263" s="153"/>
    </row>
    <row r="264" spans="1:43">
      <c r="A264" s="152"/>
      <c r="B264" s="152"/>
      <c r="C264" s="152"/>
      <c r="D264" s="152"/>
      <c r="E264" s="152"/>
      <c r="F264" s="152"/>
      <c r="G264" s="152"/>
      <c r="H264" s="152"/>
      <c r="I264" s="152"/>
      <c r="J264" s="152"/>
      <c r="K264" s="152"/>
      <c r="L264" s="152"/>
      <c r="M264" s="152"/>
      <c r="N264" s="301"/>
      <c r="O264" s="171"/>
      <c r="P264" s="171"/>
      <c r="Q264" s="301"/>
      <c r="R264" s="301"/>
      <c r="S264" s="301"/>
      <c r="AM264" s="153"/>
      <c r="AN264" s="153"/>
      <c r="AO264" s="153"/>
      <c r="AP264" s="153"/>
      <c r="AQ264" s="153"/>
    </row>
    <row r="265" spans="1:43">
      <c r="A265" s="152"/>
      <c r="B265" s="152"/>
      <c r="C265" s="152"/>
      <c r="D265" s="152"/>
      <c r="E265" s="152"/>
      <c r="F265" s="152"/>
      <c r="G265" s="152"/>
      <c r="H265" s="152"/>
      <c r="I265" s="152"/>
      <c r="J265" s="152"/>
      <c r="K265" s="152"/>
      <c r="L265" s="152"/>
      <c r="M265" s="152"/>
      <c r="N265" s="301"/>
      <c r="O265" s="171"/>
      <c r="P265" s="171"/>
      <c r="Q265" s="301"/>
      <c r="R265" s="301"/>
      <c r="S265" s="301"/>
      <c r="AM265" s="153"/>
      <c r="AN265" s="153"/>
      <c r="AO265" s="153"/>
      <c r="AP265" s="153"/>
      <c r="AQ265" s="153"/>
    </row>
    <row r="266" spans="1:43">
      <c r="A266" s="152"/>
      <c r="B266" s="152"/>
      <c r="C266" s="152"/>
      <c r="D266" s="152"/>
      <c r="E266" s="152"/>
      <c r="F266" s="152"/>
      <c r="G266" s="152"/>
      <c r="H266" s="152"/>
      <c r="I266" s="152"/>
      <c r="J266" s="152"/>
      <c r="K266" s="152"/>
      <c r="L266" s="152"/>
      <c r="M266" s="152"/>
      <c r="N266" s="301"/>
      <c r="O266" s="171"/>
      <c r="P266" s="171"/>
      <c r="Q266" s="301"/>
      <c r="R266" s="301"/>
      <c r="S266" s="301"/>
      <c r="AM266" s="153"/>
      <c r="AN266" s="153"/>
      <c r="AO266" s="153"/>
      <c r="AP266" s="153"/>
      <c r="AQ266" s="153"/>
    </row>
    <row r="267" spans="1:43">
      <c r="A267" s="152"/>
      <c r="B267" s="152"/>
      <c r="C267" s="152"/>
      <c r="D267" s="152"/>
      <c r="E267" s="152"/>
      <c r="F267" s="152"/>
      <c r="G267" s="152"/>
      <c r="H267" s="152"/>
      <c r="I267" s="152"/>
      <c r="J267" s="152"/>
      <c r="K267" s="152"/>
      <c r="L267" s="152"/>
      <c r="M267" s="152"/>
      <c r="N267" s="301"/>
      <c r="O267" s="171"/>
      <c r="P267" s="171"/>
      <c r="Q267" s="301"/>
      <c r="R267" s="301"/>
      <c r="S267" s="301"/>
      <c r="AM267" s="153"/>
      <c r="AN267" s="153"/>
      <c r="AO267" s="153"/>
      <c r="AP267" s="153"/>
      <c r="AQ267" s="153"/>
    </row>
  </sheetData>
  <sheetProtection sheet="1" objects="1" scenarios="1" selectLockedCells="1" selectUnlockedCells="1"/>
  <mergeCells count="16">
    <mergeCell ref="B3:D3"/>
    <mergeCell ref="E3:K3"/>
    <mergeCell ref="B4:D4"/>
    <mergeCell ref="E4:K4"/>
    <mergeCell ref="B5:D5"/>
    <mergeCell ref="E5:K5"/>
    <mergeCell ref="B11:K12"/>
    <mergeCell ref="J6:K6"/>
    <mergeCell ref="J7:K7"/>
    <mergeCell ref="I9:J9"/>
    <mergeCell ref="B6:D6"/>
    <mergeCell ref="E6:G6"/>
    <mergeCell ref="H6:I6"/>
    <mergeCell ref="B7:D7"/>
    <mergeCell ref="E7:G7"/>
    <mergeCell ref="H7:I7"/>
  </mergeCells>
  <phoneticPr fontId="27"/>
  <conditionalFormatting sqref="B14:K83">
    <cfRule type="cellIs" dxfId="8" priority="3" stopIfTrue="1" operator="equal">
      <formula>0</formula>
    </cfRule>
    <cfRule type="cellIs" dxfId="7" priority="4" stopIfTrue="1" operator="equal">
      <formula>0</formula>
    </cfRule>
  </conditionalFormatting>
  <conditionalFormatting sqref="E3:K5 E6:H7 J6:J7 C8:K8 C9:I9">
    <cfRule type="cellIs" dxfId="6" priority="2" stopIfTrue="1" operator="equal">
      <formula>0</formula>
    </cfRule>
  </conditionalFormatting>
  <dataValidations count="2">
    <dataValidation allowBlank="1" showInputMessage="1" showErrorMessage="1" promptTitle="注意!!!" prompt="ゼッケンナンバーは，JAAFに登録した後に割り振られたナンバーを必ず記入して下さい。" sqref="B14:B83" xr:uid="{00000000-0002-0000-0400-000000000000}"/>
    <dataValidation allowBlank="1" showInputMessage="1" showErrorMessage="1" prompt="氏名は，名字と名前を別々に入力して下さい。" sqref="C14:D83" xr:uid="{00000000-0002-0000-0400-000001000000}"/>
  </dataValidations>
  <pageMargins left="0.7" right="0.7" top="0.75" bottom="0.75" header="0.3" footer="0.3"/>
  <pageSetup paperSize="9" scale="47" orientation="portrait" r:id="rId1"/>
  <colBreaks count="1" manualBreakCount="1">
    <brk id="25" max="2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AK91"/>
  <sheetViews>
    <sheetView topLeftCell="W1" workbookViewId="0">
      <selection activeCell="AK19" sqref="AK19"/>
    </sheetView>
  </sheetViews>
  <sheetFormatPr defaultRowHeight="12"/>
  <cols>
    <col min="1" max="1" width="5.625" style="26" bestFit="1" customWidth="1"/>
    <col min="2" max="2" width="9.375" style="26" bestFit="1" customWidth="1"/>
    <col min="3" max="4" width="4.75" style="26" bestFit="1" customWidth="1"/>
    <col min="5" max="5" width="2" style="26" bestFit="1" customWidth="1"/>
    <col min="6" max="6" width="8.5" style="26" bestFit="1" customWidth="1"/>
    <col min="7" max="7" width="5.375" style="26" bestFit="1" customWidth="1"/>
    <col min="8" max="8" width="4.75" style="26" bestFit="1" customWidth="1"/>
    <col min="9" max="9" width="2" style="26" bestFit="1" customWidth="1"/>
    <col min="10" max="10" width="9.125" style="26" bestFit="1" customWidth="1"/>
    <col min="11" max="11" width="4.75" style="26" bestFit="1" customWidth="1"/>
    <col min="12" max="13" width="6" style="26" bestFit="1" customWidth="1"/>
    <col min="14" max="14" width="9.625" style="26" bestFit="1" customWidth="1"/>
    <col min="15" max="15" width="7.625" style="26" bestFit="1" customWidth="1"/>
    <col min="16" max="16" width="6.375" style="26" bestFit="1" customWidth="1"/>
    <col min="17" max="18" width="5.875" style="26" bestFit="1" customWidth="1"/>
    <col min="19" max="19" width="10.875" style="26" bestFit="1" customWidth="1"/>
    <col min="20" max="20" width="6.375" style="26" bestFit="1" customWidth="1"/>
    <col min="21" max="21" width="5.875" style="26" bestFit="1" customWidth="1"/>
    <col min="22" max="22" width="5" style="26" bestFit="1" customWidth="1"/>
    <col min="23" max="23" width="9.875" style="26" bestFit="1" customWidth="1"/>
    <col min="24" max="25" width="8" style="26" bestFit="1" customWidth="1"/>
    <col min="26" max="26" width="4.75" style="26" bestFit="1" customWidth="1"/>
    <col min="27" max="28" width="2" style="26" bestFit="1" customWidth="1"/>
    <col min="29" max="29" width="10.375" style="26" bestFit="1" customWidth="1"/>
    <col min="30" max="30" width="9" style="26"/>
    <col min="31" max="31" width="7.5" style="26" bestFit="1" customWidth="1"/>
    <col min="32" max="32" width="9.625" style="26" bestFit="1" customWidth="1"/>
    <col min="33" max="33" width="6.375" style="26" bestFit="1" customWidth="1"/>
    <col min="34" max="34" width="9.625" style="26" bestFit="1" customWidth="1"/>
    <col min="35" max="35" width="9" style="26"/>
    <col min="36" max="36" width="9.375" style="26" bestFit="1" customWidth="1"/>
    <col min="37" max="37" width="5.875" style="26" bestFit="1" customWidth="1"/>
    <col min="38" max="16384" width="9" style="26"/>
  </cols>
  <sheetData>
    <row r="1" spans="1:37" s="25" customFormat="1" ht="12.75" thickBot="1">
      <c r="A1" s="29" t="s">
        <v>230</v>
      </c>
      <c r="B1" s="29" t="s">
        <v>231</v>
      </c>
      <c r="C1" s="29"/>
      <c r="D1" s="29"/>
      <c r="E1" s="29"/>
      <c r="F1" s="29" t="s">
        <v>232</v>
      </c>
      <c r="G1" s="29"/>
      <c r="H1" s="29"/>
      <c r="I1" s="29"/>
      <c r="J1" s="29" t="s">
        <v>233</v>
      </c>
      <c r="K1" s="29" t="s">
        <v>234</v>
      </c>
      <c r="L1" s="29" t="s">
        <v>235</v>
      </c>
      <c r="M1" s="29" t="s">
        <v>236</v>
      </c>
      <c r="N1" s="29" t="s">
        <v>237</v>
      </c>
      <c r="O1" s="29" t="s">
        <v>238</v>
      </c>
      <c r="P1" s="29" t="s">
        <v>27</v>
      </c>
      <c r="Q1" s="30" t="s">
        <v>239</v>
      </c>
      <c r="R1" s="30" t="s">
        <v>240</v>
      </c>
      <c r="S1" s="29" t="s">
        <v>241</v>
      </c>
      <c r="T1" s="29" t="s">
        <v>30</v>
      </c>
      <c r="U1" s="30" t="s">
        <v>242</v>
      </c>
      <c r="V1" s="30" t="s">
        <v>240</v>
      </c>
      <c r="W1" s="29" t="s">
        <v>241</v>
      </c>
      <c r="X1" s="31" t="s">
        <v>243</v>
      </c>
      <c r="Y1" s="31" t="s">
        <v>244</v>
      </c>
      <c r="Z1" s="31" t="s">
        <v>245</v>
      </c>
      <c r="AA1" s="31"/>
      <c r="AB1" s="31"/>
      <c r="AC1" s="31" t="s">
        <v>246</v>
      </c>
      <c r="AE1" s="25" t="s">
        <v>247</v>
      </c>
      <c r="AF1" s="25" t="s">
        <v>248</v>
      </c>
      <c r="AG1" s="25" t="s">
        <v>249</v>
      </c>
      <c r="AH1" s="25" t="s">
        <v>250</v>
      </c>
      <c r="AJ1" s="25" t="s">
        <v>251</v>
      </c>
      <c r="AK1" s="25" t="s">
        <v>252</v>
      </c>
    </row>
    <row r="2" spans="1:37" ht="12.75" thickTop="1">
      <c r="A2" s="33">
        <f>男子入力!B12</f>
        <v>0</v>
      </c>
      <c r="B2" s="33">
        <f>A2+200100000</f>
        <v>200100000</v>
      </c>
      <c r="C2" s="33">
        <f>男子入力!C12</f>
        <v>0</v>
      </c>
      <c r="D2" s="33">
        <f>男子入力!D12</f>
        <v>0</v>
      </c>
      <c r="E2" s="33" t="s">
        <v>253</v>
      </c>
      <c r="F2" s="33" t="str">
        <f>CONCATENATE(C2,E2,D2)</f>
        <v>0　0</v>
      </c>
      <c r="G2" s="33" t="str">
        <f>男子入力!E12</f>
        <v/>
      </c>
      <c r="H2" s="33" t="str">
        <f>男子入力!F12</f>
        <v/>
      </c>
      <c r="I2" s="33" t="s">
        <v>254</v>
      </c>
      <c r="J2" s="33" t="str">
        <f>CONCATENATE(G2,I2,H2)</f>
        <v xml:space="preserve"> </v>
      </c>
      <c r="K2" s="33" t="s">
        <v>255</v>
      </c>
      <c r="L2" s="33">
        <v>1</v>
      </c>
      <c r="M2" s="33">
        <v>46</v>
      </c>
      <c r="N2" s="33">
        <f>男子入力!H12</f>
        <v>0</v>
      </c>
      <c r="O2" s="33" t="e">
        <f>男子入力!I12</f>
        <v>#N/A</v>
      </c>
      <c r="P2" s="33">
        <f>男子入力!J12</f>
        <v>0</v>
      </c>
      <c r="Q2" s="32" t="e">
        <f t="shared" ref="Q2:Q33" si="0">VLOOKUP(P2,$AJ$2:$AK$23,2,FALSE)</f>
        <v>#N/A</v>
      </c>
      <c r="R2" s="33">
        <f>男子入力!K12</f>
        <v>0</v>
      </c>
      <c r="S2" s="33" t="e">
        <f>CONCATENATE(Q2," ",R2)</f>
        <v>#N/A</v>
      </c>
      <c r="T2" s="33">
        <f>男子入力!M12</f>
        <v>0</v>
      </c>
      <c r="U2" s="32" t="e">
        <f t="shared" ref="U2:U33" si="1">VLOOKUP(T2,$AJ$2:$AK$23,2,FALSE)</f>
        <v>#N/A</v>
      </c>
      <c r="V2" s="33">
        <f>男子入力!N12</f>
        <v>0</v>
      </c>
      <c r="W2" s="33" t="e">
        <f>CONCATENATE(U2," ",V2)</f>
        <v>#N/A</v>
      </c>
      <c r="X2" s="33">
        <f>男子入力!P12</f>
        <v>0</v>
      </c>
      <c r="Y2" s="33">
        <f>男子入力!Q12</f>
        <v>0</v>
      </c>
      <c r="Z2" s="33" t="str">
        <f>CONCATENATE(AA2,男子入力!G12,AB2)</f>
        <v>()</v>
      </c>
      <c r="AA2" s="33" t="s">
        <v>256</v>
      </c>
      <c r="AB2" s="33" t="s">
        <v>257</v>
      </c>
      <c r="AC2" s="33" t="str">
        <f t="shared" ref="AC2:AC33" si="2">CONCATENATE(F2,Z2)</f>
        <v>0　0()</v>
      </c>
      <c r="AE2" s="27">
        <f>男子入力!R12</f>
        <v>0</v>
      </c>
      <c r="AF2" s="28" t="e">
        <f>VLOOKUP(AE2,$AJ$2:$AK$23,2,FALSE)</f>
        <v>#N/A</v>
      </c>
      <c r="AG2" s="27">
        <f>男子入力!S12</f>
        <v>0</v>
      </c>
      <c r="AH2" s="28" t="e">
        <f>VLOOKUP(AG2,$AJ$2:$AK$23,2,FALSE)</f>
        <v>#N/A</v>
      </c>
      <c r="AJ2" s="26" t="s">
        <v>51</v>
      </c>
      <c r="AK2" s="24" t="s">
        <v>258</v>
      </c>
    </row>
    <row r="3" spans="1:37">
      <c r="A3" s="33">
        <f>男子入力!B13</f>
        <v>0</v>
      </c>
      <c r="B3" s="33">
        <f t="shared" ref="B3:B51" si="3">A3+200100000</f>
        <v>200100000</v>
      </c>
      <c r="C3" s="33">
        <f>男子入力!C13</f>
        <v>0</v>
      </c>
      <c r="D3" s="33">
        <f>男子入力!D13</f>
        <v>0</v>
      </c>
      <c r="E3" s="33" t="s">
        <v>253</v>
      </c>
      <c r="F3" s="33" t="str">
        <f t="shared" ref="F3:F51" si="4">CONCATENATE(C3,E3,D3)</f>
        <v>0　0</v>
      </c>
      <c r="G3" s="33" t="str">
        <f>男子入力!E13</f>
        <v/>
      </c>
      <c r="H3" s="33" t="str">
        <f>男子入力!F13</f>
        <v/>
      </c>
      <c r="I3" s="33" t="s">
        <v>254</v>
      </c>
      <c r="J3" s="33" t="str">
        <f t="shared" ref="J3:J51" si="5">CONCATENATE(G3,I3,H3)</f>
        <v xml:space="preserve"> </v>
      </c>
      <c r="K3" s="33" t="s">
        <v>255</v>
      </c>
      <c r="L3" s="33">
        <v>1</v>
      </c>
      <c r="M3" s="33">
        <v>46</v>
      </c>
      <c r="N3" s="33">
        <f>男子入力!H13</f>
        <v>0</v>
      </c>
      <c r="O3" s="33" t="e">
        <f>男子入力!I13</f>
        <v>#N/A</v>
      </c>
      <c r="P3" s="33">
        <f>男子入力!J13</f>
        <v>0</v>
      </c>
      <c r="Q3" s="32" t="e">
        <f t="shared" si="0"/>
        <v>#N/A</v>
      </c>
      <c r="R3" s="33">
        <f>男子入力!K13</f>
        <v>0</v>
      </c>
      <c r="S3" s="33" t="e">
        <f t="shared" ref="S3:S51" si="6">CONCATENATE(Q3," ",R3)</f>
        <v>#N/A</v>
      </c>
      <c r="T3" s="33">
        <f>男子入力!M13</f>
        <v>0</v>
      </c>
      <c r="U3" s="32" t="e">
        <f t="shared" si="1"/>
        <v>#N/A</v>
      </c>
      <c r="V3" s="33">
        <f>男子入力!N13</f>
        <v>0</v>
      </c>
      <c r="W3" s="33" t="e">
        <f t="shared" ref="W3:W51" si="7">CONCATENATE(U3," ",V3)</f>
        <v>#N/A</v>
      </c>
      <c r="X3" s="33">
        <f>男子入力!P13</f>
        <v>0</v>
      </c>
      <c r="Y3" s="33">
        <f>男子入力!Q13</f>
        <v>0</v>
      </c>
      <c r="Z3" s="33" t="str">
        <f>CONCATENATE(AA3,男子入力!G13,AB3)</f>
        <v>()</v>
      </c>
      <c r="AA3" s="33" t="s">
        <v>256</v>
      </c>
      <c r="AB3" s="33" t="s">
        <v>257</v>
      </c>
      <c r="AC3" s="33" t="str">
        <f t="shared" si="2"/>
        <v>0　0()</v>
      </c>
      <c r="AE3" s="27">
        <f>男子入力!R13</f>
        <v>0</v>
      </c>
      <c r="AF3" s="28" t="e">
        <f t="shared" ref="AF3:AF51" si="8">VLOOKUP(AE3,$AJ$2:$AK$23,2,FALSE)</f>
        <v>#N/A</v>
      </c>
      <c r="AG3" s="27">
        <f>男子入力!S13</f>
        <v>0</v>
      </c>
      <c r="AH3" s="28" t="e">
        <f t="shared" ref="AH3:AH51" si="9">VLOOKUP(AG3,$AJ$2:$AK$23,2,FALSE)</f>
        <v>#N/A</v>
      </c>
      <c r="AJ3" s="26" t="s">
        <v>55</v>
      </c>
      <c r="AK3" s="24" t="s">
        <v>259</v>
      </c>
    </row>
    <row r="4" spans="1:37">
      <c r="A4" s="33">
        <f>男子入力!B14</f>
        <v>0</v>
      </c>
      <c r="B4" s="33">
        <f t="shared" si="3"/>
        <v>200100000</v>
      </c>
      <c r="C4" s="33">
        <f>男子入力!C14</f>
        <v>0</v>
      </c>
      <c r="D4" s="33">
        <f>男子入力!D14</f>
        <v>0</v>
      </c>
      <c r="E4" s="33" t="s">
        <v>253</v>
      </c>
      <c r="F4" s="33" t="str">
        <f t="shared" si="4"/>
        <v>0　0</v>
      </c>
      <c r="G4" s="33" t="str">
        <f>男子入力!E14</f>
        <v/>
      </c>
      <c r="H4" s="33" t="str">
        <f>男子入力!F14</f>
        <v/>
      </c>
      <c r="I4" s="33" t="s">
        <v>254</v>
      </c>
      <c r="J4" s="33" t="str">
        <f t="shared" si="5"/>
        <v xml:space="preserve"> </v>
      </c>
      <c r="K4" s="33" t="s">
        <v>255</v>
      </c>
      <c r="L4" s="33">
        <v>1</v>
      </c>
      <c r="M4" s="33">
        <v>46</v>
      </c>
      <c r="N4" s="33">
        <f>男子入力!H14</f>
        <v>0</v>
      </c>
      <c r="O4" s="33" t="e">
        <f>男子入力!I14</f>
        <v>#N/A</v>
      </c>
      <c r="P4" s="33">
        <f>男子入力!J14</f>
        <v>0</v>
      </c>
      <c r="Q4" s="32" t="e">
        <f t="shared" si="0"/>
        <v>#N/A</v>
      </c>
      <c r="R4" s="33">
        <f>男子入力!K14</f>
        <v>0</v>
      </c>
      <c r="S4" s="33" t="e">
        <f t="shared" si="6"/>
        <v>#N/A</v>
      </c>
      <c r="T4" s="33">
        <f>男子入力!M14</f>
        <v>0</v>
      </c>
      <c r="U4" s="32" t="e">
        <f t="shared" si="1"/>
        <v>#N/A</v>
      </c>
      <c r="V4" s="33">
        <f>男子入力!N14</f>
        <v>0</v>
      </c>
      <c r="W4" s="33" t="e">
        <f t="shared" si="7"/>
        <v>#N/A</v>
      </c>
      <c r="X4" s="33">
        <f>男子入力!P14</f>
        <v>0</v>
      </c>
      <c r="Y4" s="33">
        <f>男子入力!Q14</f>
        <v>0</v>
      </c>
      <c r="Z4" s="33" t="str">
        <f>CONCATENATE(AA4,男子入力!G14,AB4)</f>
        <v>()</v>
      </c>
      <c r="AA4" s="33" t="s">
        <v>256</v>
      </c>
      <c r="AB4" s="33" t="s">
        <v>257</v>
      </c>
      <c r="AC4" s="33" t="str">
        <f t="shared" si="2"/>
        <v>0　0()</v>
      </c>
      <c r="AE4" s="27">
        <f>男子入力!R14</f>
        <v>0</v>
      </c>
      <c r="AF4" s="28" t="e">
        <f t="shared" si="8"/>
        <v>#N/A</v>
      </c>
      <c r="AG4" s="27">
        <f>男子入力!S14</f>
        <v>0</v>
      </c>
      <c r="AH4" s="28" t="e">
        <f t="shared" si="9"/>
        <v>#N/A</v>
      </c>
      <c r="AJ4" s="26" t="s">
        <v>59</v>
      </c>
      <c r="AK4" s="24" t="s">
        <v>260</v>
      </c>
    </row>
    <row r="5" spans="1:37">
      <c r="A5" s="33">
        <f>男子入力!B15</f>
        <v>0</v>
      </c>
      <c r="B5" s="33">
        <f t="shared" si="3"/>
        <v>200100000</v>
      </c>
      <c r="C5" s="33">
        <f>男子入力!C15</f>
        <v>0</v>
      </c>
      <c r="D5" s="33">
        <f>男子入力!D15</f>
        <v>0</v>
      </c>
      <c r="E5" s="33" t="s">
        <v>253</v>
      </c>
      <c r="F5" s="33" t="str">
        <f t="shared" si="4"/>
        <v>0　0</v>
      </c>
      <c r="G5" s="33" t="str">
        <f>男子入力!E15</f>
        <v/>
      </c>
      <c r="H5" s="33" t="str">
        <f>男子入力!F15</f>
        <v/>
      </c>
      <c r="I5" s="33" t="s">
        <v>254</v>
      </c>
      <c r="J5" s="33" t="str">
        <f t="shared" si="5"/>
        <v xml:space="preserve"> </v>
      </c>
      <c r="K5" s="33" t="s">
        <v>255</v>
      </c>
      <c r="L5" s="33">
        <v>1</v>
      </c>
      <c r="M5" s="33">
        <v>46</v>
      </c>
      <c r="N5" s="33">
        <f>男子入力!H15</f>
        <v>0</v>
      </c>
      <c r="O5" s="33" t="e">
        <f>男子入力!I15</f>
        <v>#N/A</v>
      </c>
      <c r="P5" s="33">
        <f>男子入力!J15</f>
        <v>0</v>
      </c>
      <c r="Q5" s="32" t="e">
        <f t="shared" si="0"/>
        <v>#N/A</v>
      </c>
      <c r="R5" s="33">
        <f>男子入力!K15</f>
        <v>0</v>
      </c>
      <c r="S5" s="33" t="e">
        <f t="shared" si="6"/>
        <v>#N/A</v>
      </c>
      <c r="T5" s="33">
        <f>男子入力!M15</f>
        <v>0</v>
      </c>
      <c r="U5" s="32" t="e">
        <f t="shared" si="1"/>
        <v>#N/A</v>
      </c>
      <c r="V5" s="33">
        <f>男子入力!N15</f>
        <v>0</v>
      </c>
      <c r="W5" s="33" t="e">
        <f t="shared" si="7"/>
        <v>#N/A</v>
      </c>
      <c r="X5" s="33">
        <f>男子入力!P15</f>
        <v>0</v>
      </c>
      <c r="Y5" s="33">
        <f>男子入力!Q15</f>
        <v>0</v>
      </c>
      <c r="Z5" s="33" t="str">
        <f>CONCATENATE(AA5,男子入力!G15,AB5)</f>
        <v>()</v>
      </c>
      <c r="AA5" s="33" t="s">
        <v>256</v>
      </c>
      <c r="AB5" s="33" t="s">
        <v>257</v>
      </c>
      <c r="AC5" s="33" t="str">
        <f t="shared" si="2"/>
        <v>0　0()</v>
      </c>
      <c r="AE5" s="27">
        <f>男子入力!R15</f>
        <v>0</v>
      </c>
      <c r="AF5" s="28" t="e">
        <f t="shared" si="8"/>
        <v>#N/A</v>
      </c>
      <c r="AG5" s="27">
        <f>男子入力!S15</f>
        <v>0</v>
      </c>
      <c r="AH5" s="28" t="e">
        <f t="shared" si="9"/>
        <v>#N/A</v>
      </c>
      <c r="AJ5" s="26" t="s">
        <v>64</v>
      </c>
      <c r="AK5" s="24" t="s">
        <v>261</v>
      </c>
    </row>
    <row r="6" spans="1:37">
      <c r="A6" s="33">
        <f>男子入力!B16</f>
        <v>0</v>
      </c>
      <c r="B6" s="33">
        <f t="shared" si="3"/>
        <v>200100000</v>
      </c>
      <c r="C6" s="33">
        <f>男子入力!C16</f>
        <v>0</v>
      </c>
      <c r="D6" s="33">
        <f>男子入力!D16</f>
        <v>0</v>
      </c>
      <c r="E6" s="33" t="s">
        <v>253</v>
      </c>
      <c r="F6" s="33" t="str">
        <f t="shared" si="4"/>
        <v>0　0</v>
      </c>
      <c r="G6" s="33" t="str">
        <f>男子入力!E16</f>
        <v/>
      </c>
      <c r="H6" s="33" t="str">
        <f>男子入力!F16</f>
        <v/>
      </c>
      <c r="I6" s="33" t="s">
        <v>254</v>
      </c>
      <c r="J6" s="33" t="str">
        <f t="shared" si="5"/>
        <v xml:space="preserve"> </v>
      </c>
      <c r="K6" s="33" t="s">
        <v>255</v>
      </c>
      <c r="L6" s="33">
        <v>1</v>
      </c>
      <c r="M6" s="33">
        <v>46</v>
      </c>
      <c r="N6" s="33">
        <f>男子入力!H16</f>
        <v>0</v>
      </c>
      <c r="O6" s="33" t="e">
        <f>男子入力!I16</f>
        <v>#N/A</v>
      </c>
      <c r="P6" s="33">
        <f>男子入力!J16</f>
        <v>0</v>
      </c>
      <c r="Q6" s="32" t="e">
        <f t="shared" si="0"/>
        <v>#N/A</v>
      </c>
      <c r="R6" s="33">
        <f>男子入力!K16</f>
        <v>0</v>
      </c>
      <c r="S6" s="33" t="e">
        <f t="shared" si="6"/>
        <v>#N/A</v>
      </c>
      <c r="T6" s="33">
        <f>男子入力!M16</f>
        <v>0</v>
      </c>
      <c r="U6" s="32" t="e">
        <f t="shared" si="1"/>
        <v>#N/A</v>
      </c>
      <c r="V6" s="33">
        <f>男子入力!N16</f>
        <v>0</v>
      </c>
      <c r="W6" s="33" t="e">
        <f t="shared" si="7"/>
        <v>#N/A</v>
      </c>
      <c r="X6" s="33">
        <f>男子入力!P16</f>
        <v>0</v>
      </c>
      <c r="Y6" s="33">
        <f>男子入力!Q16</f>
        <v>0</v>
      </c>
      <c r="Z6" s="33" t="str">
        <f>CONCATENATE(AA6,男子入力!G16,AB6)</f>
        <v>()</v>
      </c>
      <c r="AA6" s="33" t="s">
        <v>256</v>
      </c>
      <c r="AB6" s="33" t="s">
        <v>257</v>
      </c>
      <c r="AC6" s="33" t="str">
        <f t="shared" si="2"/>
        <v>0　0()</v>
      </c>
      <c r="AE6" s="27">
        <f>男子入力!R16</f>
        <v>0</v>
      </c>
      <c r="AF6" s="28" t="e">
        <f t="shared" si="8"/>
        <v>#N/A</v>
      </c>
      <c r="AG6" s="27">
        <f>男子入力!S16</f>
        <v>0</v>
      </c>
      <c r="AH6" s="28" t="e">
        <f t="shared" si="9"/>
        <v>#N/A</v>
      </c>
      <c r="AJ6" s="26" t="s">
        <v>68</v>
      </c>
      <c r="AK6" s="24" t="s">
        <v>262</v>
      </c>
    </row>
    <row r="7" spans="1:37">
      <c r="A7" s="33">
        <f>男子入力!B17</f>
        <v>0</v>
      </c>
      <c r="B7" s="33">
        <f t="shared" si="3"/>
        <v>200100000</v>
      </c>
      <c r="C7" s="33">
        <f>男子入力!C17</f>
        <v>0</v>
      </c>
      <c r="D7" s="33">
        <f>男子入力!D17</f>
        <v>0</v>
      </c>
      <c r="E7" s="33" t="s">
        <v>253</v>
      </c>
      <c r="F7" s="33" t="str">
        <f t="shared" si="4"/>
        <v>0　0</v>
      </c>
      <c r="G7" s="33" t="str">
        <f>男子入力!E17</f>
        <v/>
      </c>
      <c r="H7" s="33" t="str">
        <f>男子入力!F17</f>
        <v/>
      </c>
      <c r="I7" s="33" t="s">
        <v>254</v>
      </c>
      <c r="J7" s="33" t="str">
        <f t="shared" si="5"/>
        <v xml:space="preserve"> </v>
      </c>
      <c r="K7" s="33" t="s">
        <v>255</v>
      </c>
      <c r="L7" s="33">
        <v>1</v>
      </c>
      <c r="M7" s="33">
        <v>46</v>
      </c>
      <c r="N7" s="33">
        <f>男子入力!H17</f>
        <v>0</v>
      </c>
      <c r="O7" s="33" t="e">
        <f>男子入力!I17</f>
        <v>#N/A</v>
      </c>
      <c r="P7" s="33">
        <f>男子入力!J17</f>
        <v>0</v>
      </c>
      <c r="Q7" s="32" t="e">
        <f t="shared" si="0"/>
        <v>#N/A</v>
      </c>
      <c r="R7" s="33">
        <f>男子入力!K17</f>
        <v>0</v>
      </c>
      <c r="S7" s="33" t="e">
        <f t="shared" si="6"/>
        <v>#N/A</v>
      </c>
      <c r="T7" s="33">
        <f>男子入力!M17</f>
        <v>0</v>
      </c>
      <c r="U7" s="32" t="e">
        <f t="shared" si="1"/>
        <v>#N/A</v>
      </c>
      <c r="V7" s="33">
        <f>男子入力!N17</f>
        <v>0</v>
      </c>
      <c r="W7" s="33" t="e">
        <f t="shared" si="7"/>
        <v>#N/A</v>
      </c>
      <c r="X7" s="33">
        <f>男子入力!P17</f>
        <v>0</v>
      </c>
      <c r="Y7" s="33">
        <f>男子入力!Q17</f>
        <v>0</v>
      </c>
      <c r="Z7" s="33" t="str">
        <f>CONCATENATE(AA7,男子入力!G17,AB7)</f>
        <v>()</v>
      </c>
      <c r="AA7" s="33" t="s">
        <v>256</v>
      </c>
      <c r="AB7" s="33" t="s">
        <v>257</v>
      </c>
      <c r="AC7" s="33" t="str">
        <f t="shared" si="2"/>
        <v>0　0()</v>
      </c>
      <c r="AE7" s="27">
        <f>男子入力!R17</f>
        <v>0</v>
      </c>
      <c r="AF7" s="28" t="e">
        <f t="shared" si="8"/>
        <v>#N/A</v>
      </c>
      <c r="AG7" s="27">
        <f>男子入力!S17</f>
        <v>0</v>
      </c>
      <c r="AH7" s="28" t="e">
        <f t="shared" si="9"/>
        <v>#N/A</v>
      </c>
      <c r="AJ7" s="26" t="s">
        <v>72</v>
      </c>
      <c r="AK7" s="24" t="s">
        <v>263</v>
      </c>
    </row>
    <row r="8" spans="1:37">
      <c r="A8" s="33">
        <f>男子入力!B18</f>
        <v>0</v>
      </c>
      <c r="B8" s="33">
        <f t="shared" si="3"/>
        <v>200100000</v>
      </c>
      <c r="C8" s="33">
        <f>男子入力!C18</f>
        <v>0</v>
      </c>
      <c r="D8" s="33">
        <f>男子入力!D18</f>
        <v>0</v>
      </c>
      <c r="E8" s="33" t="s">
        <v>253</v>
      </c>
      <c r="F8" s="33" t="str">
        <f t="shared" si="4"/>
        <v>0　0</v>
      </c>
      <c r="G8" s="33" t="str">
        <f>男子入力!E18</f>
        <v/>
      </c>
      <c r="H8" s="33" t="str">
        <f>男子入力!F18</f>
        <v/>
      </c>
      <c r="I8" s="33" t="s">
        <v>254</v>
      </c>
      <c r="J8" s="33" t="str">
        <f t="shared" si="5"/>
        <v xml:space="preserve"> </v>
      </c>
      <c r="K8" s="33" t="s">
        <v>255</v>
      </c>
      <c r="L8" s="33">
        <v>1</v>
      </c>
      <c r="M8" s="33">
        <v>46</v>
      </c>
      <c r="N8" s="33">
        <f>男子入力!H18</f>
        <v>0</v>
      </c>
      <c r="O8" s="33" t="e">
        <f>男子入力!I18</f>
        <v>#N/A</v>
      </c>
      <c r="P8" s="33">
        <f>男子入力!J18</f>
        <v>0</v>
      </c>
      <c r="Q8" s="32" t="e">
        <f t="shared" si="0"/>
        <v>#N/A</v>
      </c>
      <c r="R8" s="33">
        <f>男子入力!K18</f>
        <v>0</v>
      </c>
      <c r="S8" s="33" t="e">
        <f t="shared" si="6"/>
        <v>#N/A</v>
      </c>
      <c r="T8" s="33">
        <f>男子入力!M18</f>
        <v>0</v>
      </c>
      <c r="U8" s="32" t="e">
        <f t="shared" si="1"/>
        <v>#N/A</v>
      </c>
      <c r="V8" s="33">
        <f>男子入力!N18</f>
        <v>0</v>
      </c>
      <c r="W8" s="33" t="e">
        <f t="shared" si="7"/>
        <v>#N/A</v>
      </c>
      <c r="X8" s="33">
        <f>男子入力!P18</f>
        <v>0</v>
      </c>
      <c r="Y8" s="33">
        <f>男子入力!Q18</f>
        <v>0</v>
      </c>
      <c r="Z8" s="33" t="str">
        <f>CONCATENATE(AA8,男子入力!G18,AB8)</f>
        <v>()</v>
      </c>
      <c r="AA8" s="33" t="s">
        <v>256</v>
      </c>
      <c r="AB8" s="33" t="s">
        <v>257</v>
      </c>
      <c r="AC8" s="33" t="str">
        <f t="shared" si="2"/>
        <v>0　0()</v>
      </c>
      <c r="AE8" s="27">
        <f>男子入力!R18</f>
        <v>0</v>
      </c>
      <c r="AF8" s="28" t="e">
        <f t="shared" si="8"/>
        <v>#N/A</v>
      </c>
      <c r="AG8" s="27">
        <f>男子入力!S18</f>
        <v>0</v>
      </c>
      <c r="AH8" s="28" t="e">
        <f t="shared" si="9"/>
        <v>#N/A</v>
      </c>
      <c r="AJ8" s="26" t="s">
        <v>76</v>
      </c>
      <c r="AK8" s="24" t="s">
        <v>264</v>
      </c>
    </row>
    <row r="9" spans="1:37">
      <c r="A9" s="33">
        <f>男子入力!B19</f>
        <v>0</v>
      </c>
      <c r="B9" s="33">
        <f t="shared" si="3"/>
        <v>200100000</v>
      </c>
      <c r="C9" s="33">
        <f>男子入力!C19</f>
        <v>0</v>
      </c>
      <c r="D9" s="33">
        <f>男子入力!D19</f>
        <v>0</v>
      </c>
      <c r="E9" s="33" t="s">
        <v>253</v>
      </c>
      <c r="F9" s="33" t="str">
        <f t="shared" si="4"/>
        <v>0　0</v>
      </c>
      <c r="G9" s="33" t="str">
        <f>男子入力!E19</f>
        <v/>
      </c>
      <c r="H9" s="33" t="str">
        <f>男子入力!F19</f>
        <v/>
      </c>
      <c r="I9" s="33" t="s">
        <v>254</v>
      </c>
      <c r="J9" s="33" t="str">
        <f t="shared" si="5"/>
        <v xml:space="preserve"> </v>
      </c>
      <c r="K9" s="33" t="s">
        <v>255</v>
      </c>
      <c r="L9" s="33">
        <v>1</v>
      </c>
      <c r="M9" s="33">
        <v>46</v>
      </c>
      <c r="N9" s="33">
        <f>男子入力!H19</f>
        <v>0</v>
      </c>
      <c r="O9" s="33" t="e">
        <f>男子入力!I19</f>
        <v>#N/A</v>
      </c>
      <c r="P9" s="33">
        <f>男子入力!J19</f>
        <v>0</v>
      </c>
      <c r="Q9" s="32" t="e">
        <f t="shared" si="0"/>
        <v>#N/A</v>
      </c>
      <c r="R9" s="33">
        <f>男子入力!K19</f>
        <v>0</v>
      </c>
      <c r="S9" s="33" t="e">
        <f t="shared" si="6"/>
        <v>#N/A</v>
      </c>
      <c r="T9" s="33">
        <f>男子入力!M19</f>
        <v>0</v>
      </c>
      <c r="U9" s="32" t="e">
        <f t="shared" si="1"/>
        <v>#N/A</v>
      </c>
      <c r="V9" s="33">
        <f>男子入力!N19</f>
        <v>0</v>
      </c>
      <c r="W9" s="33" t="e">
        <f t="shared" si="7"/>
        <v>#N/A</v>
      </c>
      <c r="X9" s="33">
        <f>男子入力!P19</f>
        <v>0</v>
      </c>
      <c r="Y9" s="33">
        <f>男子入力!Q19</f>
        <v>0</v>
      </c>
      <c r="Z9" s="33" t="str">
        <f>CONCATENATE(AA9,男子入力!G19,AB9)</f>
        <v>()</v>
      </c>
      <c r="AA9" s="33" t="s">
        <v>256</v>
      </c>
      <c r="AB9" s="33" t="s">
        <v>257</v>
      </c>
      <c r="AC9" s="33" t="str">
        <f t="shared" si="2"/>
        <v>0　0()</v>
      </c>
      <c r="AE9" s="27">
        <f>男子入力!R19</f>
        <v>0</v>
      </c>
      <c r="AF9" s="28" t="e">
        <f t="shared" si="8"/>
        <v>#N/A</v>
      </c>
      <c r="AG9" s="27">
        <f>男子入力!S19</f>
        <v>0</v>
      </c>
      <c r="AH9" s="28" t="e">
        <f t="shared" si="9"/>
        <v>#N/A</v>
      </c>
      <c r="AJ9" s="26" t="s">
        <v>80</v>
      </c>
      <c r="AK9" s="24" t="s">
        <v>265</v>
      </c>
    </row>
    <row r="10" spans="1:37">
      <c r="A10" s="33">
        <f>男子入力!B20</f>
        <v>0</v>
      </c>
      <c r="B10" s="33">
        <f t="shared" si="3"/>
        <v>200100000</v>
      </c>
      <c r="C10" s="33">
        <f>男子入力!C20</f>
        <v>0</v>
      </c>
      <c r="D10" s="33">
        <f>男子入力!D20</f>
        <v>0</v>
      </c>
      <c r="E10" s="33" t="s">
        <v>253</v>
      </c>
      <c r="F10" s="33" t="str">
        <f t="shared" si="4"/>
        <v>0　0</v>
      </c>
      <c r="G10" s="33" t="str">
        <f>男子入力!E20</f>
        <v/>
      </c>
      <c r="H10" s="33" t="str">
        <f>男子入力!F20</f>
        <v/>
      </c>
      <c r="I10" s="33" t="s">
        <v>254</v>
      </c>
      <c r="J10" s="33" t="str">
        <f t="shared" si="5"/>
        <v xml:space="preserve"> </v>
      </c>
      <c r="K10" s="33" t="s">
        <v>255</v>
      </c>
      <c r="L10" s="33">
        <v>1</v>
      </c>
      <c r="M10" s="33">
        <v>46</v>
      </c>
      <c r="N10" s="33">
        <f>男子入力!H20</f>
        <v>0</v>
      </c>
      <c r="O10" s="33" t="e">
        <f>男子入力!I20</f>
        <v>#N/A</v>
      </c>
      <c r="P10" s="33">
        <f>男子入力!J20</f>
        <v>0</v>
      </c>
      <c r="Q10" s="32" t="e">
        <f t="shared" si="0"/>
        <v>#N/A</v>
      </c>
      <c r="R10" s="33">
        <f>男子入力!K20</f>
        <v>0</v>
      </c>
      <c r="S10" s="33" t="e">
        <f t="shared" si="6"/>
        <v>#N/A</v>
      </c>
      <c r="T10" s="33">
        <f>男子入力!M20</f>
        <v>0</v>
      </c>
      <c r="U10" s="32" t="e">
        <f t="shared" si="1"/>
        <v>#N/A</v>
      </c>
      <c r="V10" s="33">
        <f>男子入力!N20</f>
        <v>0</v>
      </c>
      <c r="W10" s="33" t="e">
        <f t="shared" si="7"/>
        <v>#N/A</v>
      </c>
      <c r="X10" s="33">
        <f>男子入力!P20</f>
        <v>0</v>
      </c>
      <c r="Y10" s="33">
        <f>男子入力!Q20</f>
        <v>0</v>
      </c>
      <c r="Z10" s="33" t="str">
        <f>CONCATENATE(AA10,男子入力!G20,AB10)</f>
        <v>()</v>
      </c>
      <c r="AA10" s="33" t="s">
        <v>256</v>
      </c>
      <c r="AB10" s="33" t="s">
        <v>257</v>
      </c>
      <c r="AC10" s="33" t="str">
        <f t="shared" si="2"/>
        <v>0　0()</v>
      </c>
      <c r="AE10" s="27">
        <f>男子入力!R20</f>
        <v>0</v>
      </c>
      <c r="AF10" s="28" t="e">
        <f t="shared" si="8"/>
        <v>#N/A</v>
      </c>
      <c r="AG10" s="27">
        <f>男子入力!S20</f>
        <v>0</v>
      </c>
      <c r="AH10" s="28" t="e">
        <f t="shared" si="9"/>
        <v>#N/A</v>
      </c>
      <c r="AJ10" s="26" t="s">
        <v>84</v>
      </c>
      <c r="AK10" s="24" t="s">
        <v>266</v>
      </c>
    </row>
    <row r="11" spans="1:37">
      <c r="A11" s="33">
        <f>男子入力!B21</f>
        <v>0</v>
      </c>
      <c r="B11" s="33">
        <f t="shared" si="3"/>
        <v>200100000</v>
      </c>
      <c r="C11" s="33">
        <f>男子入力!C21</f>
        <v>0</v>
      </c>
      <c r="D11" s="33">
        <f>男子入力!D21</f>
        <v>0</v>
      </c>
      <c r="E11" s="33" t="s">
        <v>253</v>
      </c>
      <c r="F11" s="33" t="str">
        <f t="shared" si="4"/>
        <v>0　0</v>
      </c>
      <c r="G11" s="33" t="str">
        <f>男子入力!E21</f>
        <v/>
      </c>
      <c r="H11" s="33" t="str">
        <f>男子入力!F21</f>
        <v/>
      </c>
      <c r="I11" s="33" t="s">
        <v>254</v>
      </c>
      <c r="J11" s="33" t="str">
        <f t="shared" si="5"/>
        <v xml:space="preserve"> </v>
      </c>
      <c r="K11" s="33" t="s">
        <v>255</v>
      </c>
      <c r="L11" s="33">
        <v>1</v>
      </c>
      <c r="M11" s="33">
        <v>46</v>
      </c>
      <c r="N11" s="33">
        <f>男子入力!H21</f>
        <v>0</v>
      </c>
      <c r="O11" s="33" t="e">
        <f>男子入力!I21</f>
        <v>#N/A</v>
      </c>
      <c r="P11" s="33">
        <f>男子入力!J21</f>
        <v>0</v>
      </c>
      <c r="Q11" s="32" t="e">
        <f t="shared" si="0"/>
        <v>#N/A</v>
      </c>
      <c r="R11" s="33">
        <f>男子入力!K21</f>
        <v>0</v>
      </c>
      <c r="S11" s="33" t="e">
        <f t="shared" si="6"/>
        <v>#N/A</v>
      </c>
      <c r="T11" s="33">
        <f>男子入力!M21</f>
        <v>0</v>
      </c>
      <c r="U11" s="32" t="e">
        <f t="shared" si="1"/>
        <v>#N/A</v>
      </c>
      <c r="V11" s="33">
        <f>男子入力!N21</f>
        <v>0</v>
      </c>
      <c r="W11" s="33" t="e">
        <f t="shared" si="7"/>
        <v>#N/A</v>
      </c>
      <c r="X11" s="33">
        <f>男子入力!P21</f>
        <v>0</v>
      </c>
      <c r="Y11" s="33">
        <f>男子入力!Q21</f>
        <v>0</v>
      </c>
      <c r="Z11" s="33" t="str">
        <f>CONCATENATE(AA11,男子入力!G21,AB11)</f>
        <v>()</v>
      </c>
      <c r="AA11" s="33" t="s">
        <v>256</v>
      </c>
      <c r="AB11" s="33" t="s">
        <v>257</v>
      </c>
      <c r="AC11" s="33" t="str">
        <f t="shared" si="2"/>
        <v>0　0()</v>
      </c>
      <c r="AE11" s="27">
        <f>男子入力!R21</f>
        <v>0</v>
      </c>
      <c r="AF11" s="28" t="e">
        <f t="shared" si="8"/>
        <v>#N/A</v>
      </c>
      <c r="AG11" s="27">
        <f>男子入力!S21</f>
        <v>0</v>
      </c>
      <c r="AH11" s="28" t="e">
        <f t="shared" si="9"/>
        <v>#N/A</v>
      </c>
      <c r="AJ11" s="26" t="s">
        <v>86</v>
      </c>
      <c r="AK11" s="24" t="s">
        <v>267</v>
      </c>
    </row>
    <row r="12" spans="1:37">
      <c r="A12" s="33">
        <f>男子入力!B22</f>
        <v>0</v>
      </c>
      <c r="B12" s="33">
        <f t="shared" si="3"/>
        <v>200100000</v>
      </c>
      <c r="C12" s="33">
        <f>男子入力!C22</f>
        <v>0</v>
      </c>
      <c r="D12" s="33">
        <f>男子入力!D22</f>
        <v>0</v>
      </c>
      <c r="E12" s="33" t="s">
        <v>253</v>
      </c>
      <c r="F12" s="33" t="str">
        <f t="shared" si="4"/>
        <v>0　0</v>
      </c>
      <c r="G12" s="33" t="str">
        <f>男子入力!E22</f>
        <v/>
      </c>
      <c r="H12" s="33" t="str">
        <f>男子入力!F22</f>
        <v/>
      </c>
      <c r="I12" s="33" t="s">
        <v>254</v>
      </c>
      <c r="J12" s="33" t="str">
        <f t="shared" si="5"/>
        <v xml:space="preserve"> </v>
      </c>
      <c r="K12" s="33" t="s">
        <v>255</v>
      </c>
      <c r="L12" s="33">
        <v>1</v>
      </c>
      <c r="M12" s="33">
        <v>46</v>
      </c>
      <c r="N12" s="33">
        <f>男子入力!H22</f>
        <v>0</v>
      </c>
      <c r="O12" s="33" t="e">
        <f>男子入力!I22</f>
        <v>#N/A</v>
      </c>
      <c r="P12" s="33">
        <f>男子入力!J22</f>
        <v>0</v>
      </c>
      <c r="Q12" s="32" t="e">
        <f t="shared" si="0"/>
        <v>#N/A</v>
      </c>
      <c r="R12" s="33">
        <f>男子入力!K22</f>
        <v>0</v>
      </c>
      <c r="S12" s="33" t="e">
        <f t="shared" si="6"/>
        <v>#N/A</v>
      </c>
      <c r="T12" s="33">
        <f>男子入力!M22</f>
        <v>0</v>
      </c>
      <c r="U12" s="32" t="e">
        <f t="shared" si="1"/>
        <v>#N/A</v>
      </c>
      <c r="V12" s="33">
        <f>男子入力!N22</f>
        <v>0</v>
      </c>
      <c r="W12" s="33" t="e">
        <f t="shared" si="7"/>
        <v>#N/A</v>
      </c>
      <c r="X12" s="33">
        <f>男子入力!P22</f>
        <v>0</v>
      </c>
      <c r="Y12" s="33">
        <f>男子入力!Q22</f>
        <v>0</v>
      </c>
      <c r="Z12" s="33" t="str">
        <f>CONCATENATE(AA12,男子入力!G22,AB12)</f>
        <v>()</v>
      </c>
      <c r="AA12" s="33" t="s">
        <v>256</v>
      </c>
      <c r="AB12" s="33" t="s">
        <v>257</v>
      </c>
      <c r="AC12" s="33" t="str">
        <f t="shared" si="2"/>
        <v>0　0()</v>
      </c>
      <c r="AE12" s="27">
        <f>男子入力!R22</f>
        <v>0</v>
      </c>
      <c r="AF12" s="28" t="e">
        <f t="shared" si="8"/>
        <v>#N/A</v>
      </c>
      <c r="AG12" s="27">
        <f>男子入力!S22</f>
        <v>0</v>
      </c>
      <c r="AH12" s="28" t="e">
        <f t="shared" si="9"/>
        <v>#N/A</v>
      </c>
      <c r="AJ12" s="26" t="s">
        <v>91</v>
      </c>
      <c r="AK12" s="24" t="s">
        <v>268</v>
      </c>
    </row>
    <row r="13" spans="1:37">
      <c r="A13" s="33">
        <f>男子入力!B23</f>
        <v>0</v>
      </c>
      <c r="B13" s="33">
        <f t="shared" si="3"/>
        <v>200100000</v>
      </c>
      <c r="C13" s="33">
        <f>男子入力!C23</f>
        <v>0</v>
      </c>
      <c r="D13" s="33">
        <f>男子入力!D23</f>
        <v>0</v>
      </c>
      <c r="E13" s="33" t="s">
        <v>253</v>
      </c>
      <c r="F13" s="33" t="str">
        <f t="shared" si="4"/>
        <v>0　0</v>
      </c>
      <c r="G13" s="33" t="str">
        <f>男子入力!E23</f>
        <v/>
      </c>
      <c r="H13" s="33" t="str">
        <f>男子入力!F23</f>
        <v/>
      </c>
      <c r="I13" s="33" t="s">
        <v>254</v>
      </c>
      <c r="J13" s="33" t="str">
        <f t="shared" si="5"/>
        <v xml:space="preserve"> </v>
      </c>
      <c r="K13" s="33" t="s">
        <v>255</v>
      </c>
      <c r="L13" s="33">
        <v>1</v>
      </c>
      <c r="M13" s="33">
        <v>46</v>
      </c>
      <c r="N13" s="33">
        <f>男子入力!H23</f>
        <v>0</v>
      </c>
      <c r="O13" s="33" t="e">
        <f>男子入力!I23</f>
        <v>#N/A</v>
      </c>
      <c r="P13" s="33">
        <f>男子入力!J23</f>
        <v>0</v>
      </c>
      <c r="Q13" s="32" t="e">
        <f t="shared" si="0"/>
        <v>#N/A</v>
      </c>
      <c r="R13" s="33">
        <f>男子入力!K23</f>
        <v>0</v>
      </c>
      <c r="S13" s="33" t="e">
        <f t="shared" si="6"/>
        <v>#N/A</v>
      </c>
      <c r="T13" s="33">
        <f>男子入力!M23</f>
        <v>0</v>
      </c>
      <c r="U13" s="32" t="e">
        <f t="shared" si="1"/>
        <v>#N/A</v>
      </c>
      <c r="V13" s="33">
        <f>男子入力!N23</f>
        <v>0</v>
      </c>
      <c r="W13" s="33" t="e">
        <f t="shared" si="7"/>
        <v>#N/A</v>
      </c>
      <c r="X13" s="33">
        <f>男子入力!P23</f>
        <v>0</v>
      </c>
      <c r="Y13" s="33">
        <f>男子入力!Q23</f>
        <v>0</v>
      </c>
      <c r="Z13" s="33" t="str">
        <f>CONCATENATE(AA13,男子入力!G23,AB13)</f>
        <v>()</v>
      </c>
      <c r="AA13" s="33" t="s">
        <v>256</v>
      </c>
      <c r="AB13" s="33" t="s">
        <v>257</v>
      </c>
      <c r="AC13" s="33" t="str">
        <f t="shared" si="2"/>
        <v>0　0()</v>
      </c>
      <c r="AE13" s="27">
        <f>男子入力!R23</f>
        <v>0</v>
      </c>
      <c r="AF13" s="28" t="e">
        <f t="shared" si="8"/>
        <v>#N/A</v>
      </c>
      <c r="AG13" s="27">
        <f>男子入力!S23</f>
        <v>0</v>
      </c>
      <c r="AH13" s="28" t="e">
        <f t="shared" si="9"/>
        <v>#N/A</v>
      </c>
      <c r="AJ13" s="26" t="s">
        <v>93</v>
      </c>
      <c r="AK13" s="24" t="s">
        <v>269</v>
      </c>
    </row>
    <row r="14" spans="1:37">
      <c r="A14" s="33">
        <f>男子入力!B24</f>
        <v>0</v>
      </c>
      <c r="B14" s="33">
        <f t="shared" si="3"/>
        <v>200100000</v>
      </c>
      <c r="C14" s="33">
        <f>男子入力!C24</f>
        <v>0</v>
      </c>
      <c r="D14" s="33">
        <f>男子入力!D24</f>
        <v>0</v>
      </c>
      <c r="E14" s="33" t="s">
        <v>253</v>
      </c>
      <c r="F14" s="33" t="str">
        <f t="shared" si="4"/>
        <v>0　0</v>
      </c>
      <c r="G14" s="33" t="str">
        <f>男子入力!E24</f>
        <v/>
      </c>
      <c r="H14" s="33" t="str">
        <f>男子入力!F24</f>
        <v/>
      </c>
      <c r="I14" s="33" t="s">
        <v>254</v>
      </c>
      <c r="J14" s="33" t="str">
        <f t="shared" si="5"/>
        <v xml:space="preserve"> </v>
      </c>
      <c r="K14" s="33" t="s">
        <v>255</v>
      </c>
      <c r="L14" s="33">
        <v>1</v>
      </c>
      <c r="M14" s="33">
        <v>46</v>
      </c>
      <c r="N14" s="33">
        <f>男子入力!H24</f>
        <v>0</v>
      </c>
      <c r="O14" s="33" t="e">
        <f>男子入力!I24</f>
        <v>#N/A</v>
      </c>
      <c r="P14" s="33">
        <f>男子入力!J24</f>
        <v>0</v>
      </c>
      <c r="Q14" s="32" t="e">
        <f t="shared" si="0"/>
        <v>#N/A</v>
      </c>
      <c r="R14" s="33">
        <f>男子入力!K24</f>
        <v>0</v>
      </c>
      <c r="S14" s="33" t="e">
        <f t="shared" si="6"/>
        <v>#N/A</v>
      </c>
      <c r="T14" s="33">
        <f>男子入力!M24</f>
        <v>0</v>
      </c>
      <c r="U14" s="32" t="e">
        <f t="shared" si="1"/>
        <v>#N/A</v>
      </c>
      <c r="V14" s="33">
        <f>男子入力!N24</f>
        <v>0</v>
      </c>
      <c r="W14" s="33" t="e">
        <f t="shared" si="7"/>
        <v>#N/A</v>
      </c>
      <c r="X14" s="33">
        <f>男子入力!P24</f>
        <v>0</v>
      </c>
      <c r="Y14" s="33">
        <f>男子入力!Q24</f>
        <v>0</v>
      </c>
      <c r="Z14" s="33" t="str">
        <f>CONCATENATE(AA14,男子入力!G24,AB14)</f>
        <v>()</v>
      </c>
      <c r="AA14" s="33" t="s">
        <v>256</v>
      </c>
      <c r="AB14" s="33" t="s">
        <v>257</v>
      </c>
      <c r="AC14" s="33" t="str">
        <f t="shared" si="2"/>
        <v>0　0()</v>
      </c>
      <c r="AE14" s="27">
        <f>男子入力!R24</f>
        <v>0</v>
      </c>
      <c r="AF14" s="28" t="e">
        <f t="shared" si="8"/>
        <v>#N/A</v>
      </c>
      <c r="AG14" s="27">
        <f>男子入力!S24</f>
        <v>0</v>
      </c>
      <c r="AH14" s="28" t="e">
        <f t="shared" si="9"/>
        <v>#N/A</v>
      </c>
      <c r="AJ14" s="26" t="s">
        <v>95</v>
      </c>
      <c r="AK14" s="24" t="s">
        <v>270</v>
      </c>
    </row>
    <row r="15" spans="1:37">
      <c r="A15" s="33">
        <f>男子入力!B25</f>
        <v>0</v>
      </c>
      <c r="B15" s="33">
        <f t="shared" si="3"/>
        <v>200100000</v>
      </c>
      <c r="C15" s="33">
        <f>男子入力!C25</f>
        <v>0</v>
      </c>
      <c r="D15" s="33">
        <f>男子入力!D25</f>
        <v>0</v>
      </c>
      <c r="E15" s="33" t="s">
        <v>253</v>
      </c>
      <c r="F15" s="33" t="str">
        <f t="shared" si="4"/>
        <v>0　0</v>
      </c>
      <c r="G15" s="33" t="str">
        <f>男子入力!E25</f>
        <v/>
      </c>
      <c r="H15" s="33" t="str">
        <f>男子入力!F25</f>
        <v/>
      </c>
      <c r="I15" s="33" t="s">
        <v>254</v>
      </c>
      <c r="J15" s="33" t="str">
        <f t="shared" si="5"/>
        <v xml:space="preserve"> </v>
      </c>
      <c r="K15" s="33" t="s">
        <v>255</v>
      </c>
      <c r="L15" s="33">
        <v>1</v>
      </c>
      <c r="M15" s="33">
        <v>46</v>
      </c>
      <c r="N15" s="33">
        <f>男子入力!H25</f>
        <v>0</v>
      </c>
      <c r="O15" s="33" t="e">
        <f>男子入力!I25</f>
        <v>#N/A</v>
      </c>
      <c r="P15" s="33">
        <f>男子入力!J25</f>
        <v>0</v>
      </c>
      <c r="Q15" s="32" t="e">
        <f t="shared" si="0"/>
        <v>#N/A</v>
      </c>
      <c r="R15" s="33">
        <f>男子入力!K25</f>
        <v>0</v>
      </c>
      <c r="S15" s="33" t="e">
        <f t="shared" si="6"/>
        <v>#N/A</v>
      </c>
      <c r="T15" s="33">
        <f>男子入力!M25</f>
        <v>0</v>
      </c>
      <c r="U15" s="32" t="e">
        <f t="shared" si="1"/>
        <v>#N/A</v>
      </c>
      <c r="V15" s="33">
        <f>男子入力!N25</f>
        <v>0</v>
      </c>
      <c r="W15" s="33" t="e">
        <f t="shared" si="7"/>
        <v>#N/A</v>
      </c>
      <c r="X15" s="33">
        <f>男子入力!P25</f>
        <v>0</v>
      </c>
      <c r="Y15" s="33">
        <f>男子入力!Q25</f>
        <v>0</v>
      </c>
      <c r="Z15" s="33" t="str">
        <f>CONCATENATE(AA15,男子入力!G25,AB15)</f>
        <v>()</v>
      </c>
      <c r="AA15" s="33" t="s">
        <v>256</v>
      </c>
      <c r="AB15" s="33" t="s">
        <v>257</v>
      </c>
      <c r="AC15" s="33" t="str">
        <f t="shared" si="2"/>
        <v>0　0()</v>
      </c>
      <c r="AE15" s="27">
        <f>男子入力!R25</f>
        <v>0</v>
      </c>
      <c r="AF15" s="28" t="e">
        <f t="shared" si="8"/>
        <v>#N/A</v>
      </c>
      <c r="AG15" s="27">
        <f>男子入力!S25</f>
        <v>0</v>
      </c>
      <c r="AH15" s="28" t="e">
        <f t="shared" si="9"/>
        <v>#N/A</v>
      </c>
      <c r="AJ15" s="26" t="s">
        <v>97</v>
      </c>
      <c r="AK15" s="24" t="s">
        <v>271</v>
      </c>
    </row>
    <row r="16" spans="1:37">
      <c r="A16" s="33">
        <f>男子入力!B26</f>
        <v>0</v>
      </c>
      <c r="B16" s="33">
        <f t="shared" si="3"/>
        <v>200100000</v>
      </c>
      <c r="C16" s="33">
        <f>男子入力!C26</f>
        <v>0</v>
      </c>
      <c r="D16" s="33">
        <f>男子入力!D26</f>
        <v>0</v>
      </c>
      <c r="E16" s="33" t="s">
        <v>253</v>
      </c>
      <c r="F16" s="33" t="str">
        <f t="shared" si="4"/>
        <v>0　0</v>
      </c>
      <c r="G16" s="33" t="str">
        <f>男子入力!E26</f>
        <v/>
      </c>
      <c r="H16" s="33" t="str">
        <f>男子入力!F26</f>
        <v/>
      </c>
      <c r="I16" s="33" t="s">
        <v>254</v>
      </c>
      <c r="J16" s="33" t="str">
        <f t="shared" si="5"/>
        <v xml:space="preserve"> </v>
      </c>
      <c r="K16" s="33" t="s">
        <v>255</v>
      </c>
      <c r="L16" s="33">
        <v>1</v>
      </c>
      <c r="M16" s="33">
        <v>46</v>
      </c>
      <c r="N16" s="33">
        <f>男子入力!H26</f>
        <v>0</v>
      </c>
      <c r="O16" s="33" t="e">
        <f>男子入力!I26</f>
        <v>#N/A</v>
      </c>
      <c r="P16" s="33">
        <f>男子入力!J26</f>
        <v>0</v>
      </c>
      <c r="Q16" s="32" t="e">
        <f t="shared" si="0"/>
        <v>#N/A</v>
      </c>
      <c r="R16" s="33">
        <f>男子入力!K26</f>
        <v>0</v>
      </c>
      <c r="S16" s="33" t="e">
        <f t="shared" si="6"/>
        <v>#N/A</v>
      </c>
      <c r="T16" s="33">
        <f>男子入力!M26</f>
        <v>0</v>
      </c>
      <c r="U16" s="32" t="e">
        <f t="shared" si="1"/>
        <v>#N/A</v>
      </c>
      <c r="V16" s="33">
        <f>男子入力!N26</f>
        <v>0</v>
      </c>
      <c r="W16" s="33" t="e">
        <f t="shared" si="7"/>
        <v>#N/A</v>
      </c>
      <c r="X16" s="33">
        <f>男子入力!P26</f>
        <v>0</v>
      </c>
      <c r="Y16" s="33">
        <f>男子入力!Q26</f>
        <v>0</v>
      </c>
      <c r="Z16" s="33" t="str">
        <f>CONCATENATE(AA16,男子入力!G26,AB16)</f>
        <v>()</v>
      </c>
      <c r="AA16" s="33" t="s">
        <v>256</v>
      </c>
      <c r="AB16" s="33" t="s">
        <v>257</v>
      </c>
      <c r="AC16" s="33" t="str">
        <f t="shared" si="2"/>
        <v>0　0()</v>
      </c>
      <c r="AE16" s="27">
        <f>男子入力!R26</f>
        <v>0</v>
      </c>
      <c r="AF16" s="28" t="e">
        <f t="shared" si="8"/>
        <v>#N/A</v>
      </c>
      <c r="AG16" s="27">
        <f>男子入力!S26</f>
        <v>0</v>
      </c>
      <c r="AH16" s="28" t="e">
        <f t="shared" si="9"/>
        <v>#N/A</v>
      </c>
      <c r="AJ16" s="26" t="s">
        <v>99</v>
      </c>
      <c r="AK16" s="24" t="s">
        <v>272</v>
      </c>
    </row>
    <row r="17" spans="1:37">
      <c r="A17" s="33">
        <f>男子入力!B27</f>
        <v>0</v>
      </c>
      <c r="B17" s="33">
        <f t="shared" si="3"/>
        <v>200100000</v>
      </c>
      <c r="C17" s="33">
        <f>男子入力!C27</f>
        <v>0</v>
      </c>
      <c r="D17" s="33">
        <f>男子入力!D27</f>
        <v>0</v>
      </c>
      <c r="E17" s="33" t="s">
        <v>253</v>
      </c>
      <c r="F17" s="33" t="str">
        <f t="shared" si="4"/>
        <v>0　0</v>
      </c>
      <c r="G17" s="33" t="str">
        <f>男子入力!E27</f>
        <v/>
      </c>
      <c r="H17" s="33" t="str">
        <f>男子入力!F27</f>
        <v/>
      </c>
      <c r="I17" s="33" t="s">
        <v>254</v>
      </c>
      <c r="J17" s="33" t="str">
        <f t="shared" si="5"/>
        <v xml:space="preserve"> </v>
      </c>
      <c r="K17" s="33" t="s">
        <v>255</v>
      </c>
      <c r="L17" s="33">
        <v>1</v>
      </c>
      <c r="M17" s="33">
        <v>46</v>
      </c>
      <c r="N17" s="33">
        <f>男子入力!H27</f>
        <v>0</v>
      </c>
      <c r="O17" s="33" t="e">
        <f>男子入力!I27</f>
        <v>#N/A</v>
      </c>
      <c r="P17" s="33">
        <f>男子入力!J27</f>
        <v>0</v>
      </c>
      <c r="Q17" s="32" t="e">
        <f t="shared" si="0"/>
        <v>#N/A</v>
      </c>
      <c r="R17" s="33">
        <f>男子入力!K27</f>
        <v>0</v>
      </c>
      <c r="S17" s="33" t="e">
        <f t="shared" si="6"/>
        <v>#N/A</v>
      </c>
      <c r="T17" s="33">
        <f>男子入力!M27</f>
        <v>0</v>
      </c>
      <c r="U17" s="32" t="e">
        <f t="shared" si="1"/>
        <v>#N/A</v>
      </c>
      <c r="V17" s="33">
        <f>男子入力!N27</f>
        <v>0</v>
      </c>
      <c r="W17" s="33" t="e">
        <f t="shared" si="7"/>
        <v>#N/A</v>
      </c>
      <c r="X17" s="33">
        <f>男子入力!P27</f>
        <v>0</v>
      </c>
      <c r="Y17" s="33">
        <f>男子入力!Q27</f>
        <v>0</v>
      </c>
      <c r="Z17" s="33" t="str">
        <f>CONCATENATE(AA17,男子入力!G27,AB17)</f>
        <v>()</v>
      </c>
      <c r="AA17" s="33" t="s">
        <v>256</v>
      </c>
      <c r="AB17" s="33" t="s">
        <v>257</v>
      </c>
      <c r="AC17" s="33" t="str">
        <f t="shared" si="2"/>
        <v>0　0()</v>
      </c>
      <c r="AE17" s="27">
        <f>男子入力!R27</f>
        <v>0</v>
      </c>
      <c r="AF17" s="28" t="e">
        <f t="shared" si="8"/>
        <v>#N/A</v>
      </c>
      <c r="AG17" s="27">
        <f>男子入力!S27</f>
        <v>0</v>
      </c>
      <c r="AH17" s="28" t="e">
        <f t="shared" si="9"/>
        <v>#N/A</v>
      </c>
      <c r="AJ17" s="26" t="s">
        <v>101</v>
      </c>
      <c r="AK17" s="24" t="s">
        <v>273</v>
      </c>
    </row>
    <row r="18" spans="1:37">
      <c r="A18" s="33">
        <f>男子入力!B28</f>
        <v>0</v>
      </c>
      <c r="B18" s="33">
        <f t="shared" si="3"/>
        <v>200100000</v>
      </c>
      <c r="C18" s="33">
        <f>男子入力!C28</f>
        <v>0</v>
      </c>
      <c r="D18" s="33">
        <f>男子入力!D28</f>
        <v>0</v>
      </c>
      <c r="E18" s="33" t="s">
        <v>253</v>
      </c>
      <c r="F18" s="33" t="str">
        <f t="shared" si="4"/>
        <v>0　0</v>
      </c>
      <c r="G18" s="33" t="str">
        <f>男子入力!E28</f>
        <v/>
      </c>
      <c r="H18" s="33" t="str">
        <f>男子入力!F28</f>
        <v/>
      </c>
      <c r="I18" s="33" t="s">
        <v>254</v>
      </c>
      <c r="J18" s="33" t="str">
        <f t="shared" si="5"/>
        <v xml:space="preserve"> </v>
      </c>
      <c r="K18" s="33" t="s">
        <v>255</v>
      </c>
      <c r="L18" s="33">
        <v>1</v>
      </c>
      <c r="M18" s="33">
        <v>46</v>
      </c>
      <c r="N18" s="33">
        <f>男子入力!H28</f>
        <v>0</v>
      </c>
      <c r="O18" s="33" t="e">
        <f>男子入力!I28</f>
        <v>#N/A</v>
      </c>
      <c r="P18" s="33">
        <f>男子入力!J28</f>
        <v>0</v>
      </c>
      <c r="Q18" s="32" t="e">
        <f t="shared" si="0"/>
        <v>#N/A</v>
      </c>
      <c r="R18" s="33">
        <f>男子入力!K28</f>
        <v>0</v>
      </c>
      <c r="S18" s="33" t="e">
        <f t="shared" si="6"/>
        <v>#N/A</v>
      </c>
      <c r="T18" s="33">
        <f>男子入力!M28</f>
        <v>0</v>
      </c>
      <c r="U18" s="32" t="e">
        <f t="shared" si="1"/>
        <v>#N/A</v>
      </c>
      <c r="V18" s="33">
        <f>男子入力!N28</f>
        <v>0</v>
      </c>
      <c r="W18" s="33" t="e">
        <f t="shared" si="7"/>
        <v>#N/A</v>
      </c>
      <c r="X18" s="33">
        <f>男子入力!P28</f>
        <v>0</v>
      </c>
      <c r="Y18" s="33">
        <f>男子入力!Q28</f>
        <v>0</v>
      </c>
      <c r="Z18" s="33" t="str">
        <f>CONCATENATE(AA18,男子入力!G28,AB18)</f>
        <v>()</v>
      </c>
      <c r="AA18" s="33" t="s">
        <v>256</v>
      </c>
      <c r="AB18" s="33" t="s">
        <v>257</v>
      </c>
      <c r="AC18" s="33" t="str">
        <f t="shared" si="2"/>
        <v>0　0()</v>
      </c>
      <c r="AE18" s="27">
        <f>男子入力!R28</f>
        <v>0</v>
      </c>
      <c r="AF18" s="28" t="e">
        <f t="shared" si="8"/>
        <v>#N/A</v>
      </c>
      <c r="AG18" s="27">
        <f>男子入力!S28</f>
        <v>0</v>
      </c>
      <c r="AH18" s="28" t="e">
        <f t="shared" si="9"/>
        <v>#N/A</v>
      </c>
      <c r="AJ18" s="26" t="s">
        <v>103</v>
      </c>
      <c r="AK18" s="24" t="s">
        <v>274</v>
      </c>
    </row>
    <row r="19" spans="1:37">
      <c r="A19" s="33">
        <f>男子入力!B29</f>
        <v>0</v>
      </c>
      <c r="B19" s="33">
        <f t="shared" si="3"/>
        <v>200100000</v>
      </c>
      <c r="C19" s="33">
        <f>男子入力!C29</f>
        <v>0</v>
      </c>
      <c r="D19" s="33">
        <f>男子入力!D29</f>
        <v>0</v>
      </c>
      <c r="E19" s="33" t="s">
        <v>253</v>
      </c>
      <c r="F19" s="33" t="str">
        <f t="shared" si="4"/>
        <v>0　0</v>
      </c>
      <c r="G19" s="33" t="str">
        <f>男子入力!E29</f>
        <v/>
      </c>
      <c r="H19" s="33" t="str">
        <f>男子入力!F29</f>
        <v/>
      </c>
      <c r="I19" s="33" t="s">
        <v>254</v>
      </c>
      <c r="J19" s="33" t="str">
        <f t="shared" si="5"/>
        <v xml:space="preserve"> </v>
      </c>
      <c r="K19" s="33" t="s">
        <v>255</v>
      </c>
      <c r="L19" s="33">
        <v>1</v>
      </c>
      <c r="M19" s="33">
        <v>46</v>
      </c>
      <c r="N19" s="33">
        <f>男子入力!H29</f>
        <v>0</v>
      </c>
      <c r="O19" s="33" t="e">
        <f>男子入力!I29</f>
        <v>#N/A</v>
      </c>
      <c r="P19" s="33">
        <f>男子入力!J29</f>
        <v>0</v>
      </c>
      <c r="Q19" s="32" t="e">
        <f t="shared" si="0"/>
        <v>#N/A</v>
      </c>
      <c r="R19" s="33">
        <f>男子入力!K29</f>
        <v>0</v>
      </c>
      <c r="S19" s="33" t="e">
        <f t="shared" si="6"/>
        <v>#N/A</v>
      </c>
      <c r="T19" s="33">
        <f>男子入力!M29</f>
        <v>0</v>
      </c>
      <c r="U19" s="32" t="e">
        <f t="shared" si="1"/>
        <v>#N/A</v>
      </c>
      <c r="V19" s="33">
        <f>男子入力!N29</f>
        <v>0</v>
      </c>
      <c r="W19" s="33" t="e">
        <f t="shared" si="7"/>
        <v>#N/A</v>
      </c>
      <c r="X19" s="33">
        <f>男子入力!P29</f>
        <v>0</v>
      </c>
      <c r="Y19" s="33">
        <f>男子入力!Q29</f>
        <v>0</v>
      </c>
      <c r="Z19" s="33" t="str">
        <f>CONCATENATE(AA19,男子入力!G29,AB19)</f>
        <v>()</v>
      </c>
      <c r="AA19" s="33" t="s">
        <v>256</v>
      </c>
      <c r="AB19" s="33" t="s">
        <v>257</v>
      </c>
      <c r="AC19" s="33" t="str">
        <f t="shared" si="2"/>
        <v>0　0()</v>
      </c>
      <c r="AE19" s="27">
        <f>男子入力!R29</f>
        <v>0</v>
      </c>
      <c r="AF19" s="28" t="e">
        <f t="shared" si="8"/>
        <v>#N/A</v>
      </c>
      <c r="AG19" s="27">
        <f>男子入力!S29</f>
        <v>0</v>
      </c>
      <c r="AH19" s="28" t="e">
        <f t="shared" si="9"/>
        <v>#N/A</v>
      </c>
      <c r="AJ19" s="26" t="s">
        <v>105</v>
      </c>
      <c r="AK19" s="24" t="s">
        <v>275</v>
      </c>
    </row>
    <row r="20" spans="1:37">
      <c r="A20" s="33">
        <f>男子入力!B30</f>
        <v>0</v>
      </c>
      <c r="B20" s="33">
        <f t="shared" si="3"/>
        <v>200100000</v>
      </c>
      <c r="C20" s="33">
        <f>男子入力!C30</f>
        <v>0</v>
      </c>
      <c r="D20" s="33">
        <f>男子入力!D30</f>
        <v>0</v>
      </c>
      <c r="E20" s="33" t="s">
        <v>253</v>
      </c>
      <c r="F20" s="33" t="str">
        <f t="shared" si="4"/>
        <v>0　0</v>
      </c>
      <c r="G20" s="33" t="str">
        <f>男子入力!E30</f>
        <v/>
      </c>
      <c r="H20" s="33" t="str">
        <f>男子入力!F30</f>
        <v/>
      </c>
      <c r="I20" s="33" t="s">
        <v>254</v>
      </c>
      <c r="J20" s="33" t="str">
        <f t="shared" si="5"/>
        <v xml:space="preserve"> </v>
      </c>
      <c r="K20" s="33" t="s">
        <v>255</v>
      </c>
      <c r="L20" s="33">
        <v>1</v>
      </c>
      <c r="M20" s="33">
        <v>46</v>
      </c>
      <c r="N20" s="33">
        <f>男子入力!H30</f>
        <v>0</v>
      </c>
      <c r="O20" s="33" t="e">
        <f>男子入力!I30</f>
        <v>#N/A</v>
      </c>
      <c r="P20" s="33">
        <f>男子入力!J30</f>
        <v>0</v>
      </c>
      <c r="Q20" s="32" t="e">
        <f t="shared" si="0"/>
        <v>#N/A</v>
      </c>
      <c r="R20" s="33">
        <f>男子入力!K30</f>
        <v>0</v>
      </c>
      <c r="S20" s="33" t="e">
        <f t="shared" si="6"/>
        <v>#N/A</v>
      </c>
      <c r="T20" s="33">
        <f>男子入力!M30</f>
        <v>0</v>
      </c>
      <c r="U20" s="32" t="e">
        <f t="shared" si="1"/>
        <v>#N/A</v>
      </c>
      <c r="V20" s="33">
        <f>男子入力!N30</f>
        <v>0</v>
      </c>
      <c r="W20" s="33" t="e">
        <f t="shared" si="7"/>
        <v>#N/A</v>
      </c>
      <c r="X20" s="33">
        <f>男子入力!P30</f>
        <v>0</v>
      </c>
      <c r="Y20" s="33">
        <f>男子入力!Q30</f>
        <v>0</v>
      </c>
      <c r="Z20" s="33" t="str">
        <f>CONCATENATE(AA20,男子入力!G30,AB20)</f>
        <v>()</v>
      </c>
      <c r="AA20" s="33" t="s">
        <v>256</v>
      </c>
      <c r="AB20" s="33" t="s">
        <v>257</v>
      </c>
      <c r="AC20" s="33" t="str">
        <f t="shared" si="2"/>
        <v>0　0()</v>
      </c>
      <c r="AE20" s="27">
        <f>男子入力!R30</f>
        <v>0</v>
      </c>
      <c r="AF20" s="28" t="e">
        <f t="shared" si="8"/>
        <v>#N/A</v>
      </c>
      <c r="AG20" s="27">
        <f>男子入力!S30</f>
        <v>0</v>
      </c>
      <c r="AH20" s="28" t="e">
        <f t="shared" si="9"/>
        <v>#N/A</v>
      </c>
      <c r="AJ20" s="26" t="s">
        <v>107</v>
      </c>
      <c r="AK20" s="24" t="s">
        <v>276</v>
      </c>
    </row>
    <row r="21" spans="1:37">
      <c r="A21" s="33">
        <f>男子入力!B31</f>
        <v>0</v>
      </c>
      <c r="B21" s="33">
        <f t="shared" si="3"/>
        <v>200100000</v>
      </c>
      <c r="C21" s="33">
        <f>男子入力!C31</f>
        <v>0</v>
      </c>
      <c r="D21" s="33">
        <f>男子入力!D31</f>
        <v>0</v>
      </c>
      <c r="E21" s="33" t="s">
        <v>253</v>
      </c>
      <c r="F21" s="33" t="str">
        <f t="shared" si="4"/>
        <v>0　0</v>
      </c>
      <c r="G21" s="33" t="str">
        <f>男子入力!E31</f>
        <v/>
      </c>
      <c r="H21" s="33" t="str">
        <f>男子入力!F31</f>
        <v/>
      </c>
      <c r="I21" s="33" t="s">
        <v>254</v>
      </c>
      <c r="J21" s="33" t="str">
        <f t="shared" si="5"/>
        <v xml:space="preserve"> </v>
      </c>
      <c r="K21" s="33" t="s">
        <v>255</v>
      </c>
      <c r="L21" s="33">
        <v>1</v>
      </c>
      <c r="M21" s="33">
        <v>46</v>
      </c>
      <c r="N21" s="33">
        <f>男子入力!H31</f>
        <v>0</v>
      </c>
      <c r="O21" s="33" t="e">
        <f>男子入力!I31</f>
        <v>#N/A</v>
      </c>
      <c r="P21" s="33">
        <f>男子入力!J31</f>
        <v>0</v>
      </c>
      <c r="Q21" s="32" t="e">
        <f t="shared" si="0"/>
        <v>#N/A</v>
      </c>
      <c r="R21" s="33">
        <f>男子入力!K31</f>
        <v>0</v>
      </c>
      <c r="S21" s="33" t="e">
        <f t="shared" si="6"/>
        <v>#N/A</v>
      </c>
      <c r="T21" s="33">
        <f>男子入力!M31</f>
        <v>0</v>
      </c>
      <c r="U21" s="32" t="e">
        <f t="shared" si="1"/>
        <v>#N/A</v>
      </c>
      <c r="V21" s="33">
        <f>男子入力!N31</f>
        <v>0</v>
      </c>
      <c r="W21" s="33" t="e">
        <f t="shared" si="7"/>
        <v>#N/A</v>
      </c>
      <c r="X21" s="33">
        <f>男子入力!P31</f>
        <v>0</v>
      </c>
      <c r="Y21" s="33">
        <f>男子入力!Q31</f>
        <v>0</v>
      </c>
      <c r="Z21" s="33" t="str">
        <f>CONCATENATE(AA21,男子入力!G31,AB21)</f>
        <v>()</v>
      </c>
      <c r="AA21" s="33" t="s">
        <v>256</v>
      </c>
      <c r="AB21" s="33" t="s">
        <v>257</v>
      </c>
      <c r="AC21" s="33" t="str">
        <f t="shared" si="2"/>
        <v>0　0()</v>
      </c>
      <c r="AE21" s="27">
        <f>男子入力!R31</f>
        <v>0</v>
      </c>
      <c r="AF21" s="28" t="e">
        <f t="shared" si="8"/>
        <v>#N/A</v>
      </c>
      <c r="AG21" s="27">
        <f>男子入力!S31</f>
        <v>0</v>
      </c>
      <c r="AH21" s="28" t="e">
        <f t="shared" si="9"/>
        <v>#N/A</v>
      </c>
      <c r="AJ21" s="26" t="s">
        <v>31</v>
      </c>
      <c r="AK21" s="24" t="s">
        <v>277</v>
      </c>
    </row>
    <row r="22" spans="1:37">
      <c r="A22" s="33">
        <f>男子入力!B32</f>
        <v>0</v>
      </c>
      <c r="B22" s="33">
        <f t="shared" si="3"/>
        <v>200100000</v>
      </c>
      <c r="C22" s="33">
        <f>男子入力!C32</f>
        <v>0</v>
      </c>
      <c r="D22" s="33">
        <f>男子入力!D32</f>
        <v>0</v>
      </c>
      <c r="E22" s="33" t="s">
        <v>253</v>
      </c>
      <c r="F22" s="33" t="str">
        <f t="shared" si="4"/>
        <v>0　0</v>
      </c>
      <c r="G22" s="33" t="str">
        <f>男子入力!E32</f>
        <v/>
      </c>
      <c r="H22" s="33" t="str">
        <f>男子入力!F32</f>
        <v/>
      </c>
      <c r="I22" s="33" t="s">
        <v>254</v>
      </c>
      <c r="J22" s="33" t="str">
        <f t="shared" si="5"/>
        <v xml:space="preserve"> </v>
      </c>
      <c r="K22" s="33" t="s">
        <v>255</v>
      </c>
      <c r="L22" s="33">
        <v>1</v>
      </c>
      <c r="M22" s="33">
        <v>46</v>
      </c>
      <c r="N22" s="33">
        <f>男子入力!H32</f>
        <v>0</v>
      </c>
      <c r="O22" s="33" t="e">
        <f>男子入力!I32</f>
        <v>#N/A</v>
      </c>
      <c r="P22" s="33">
        <f>男子入力!J32</f>
        <v>0</v>
      </c>
      <c r="Q22" s="32" t="e">
        <f t="shared" si="0"/>
        <v>#N/A</v>
      </c>
      <c r="R22" s="33">
        <f>男子入力!K32</f>
        <v>0</v>
      </c>
      <c r="S22" s="33" t="e">
        <f t="shared" si="6"/>
        <v>#N/A</v>
      </c>
      <c r="T22" s="33">
        <f>男子入力!M32</f>
        <v>0</v>
      </c>
      <c r="U22" s="32" t="e">
        <f t="shared" si="1"/>
        <v>#N/A</v>
      </c>
      <c r="V22" s="33">
        <f>男子入力!N32</f>
        <v>0</v>
      </c>
      <c r="W22" s="33" t="e">
        <f t="shared" si="7"/>
        <v>#N/A</v>
      </c>
      <c r="X22" s="33">
        <f>男子入力!P32</f>
        <v>0</v>
      </c>
      <c r="Y22" s="33">
        <f>男子入力!Q32</f>
        <v>0</v>
      </c>
      <c r="Z22" s="33" t="str">
        <f>CONCATENATE(AA22,男子入力!G32,AB22)</f>
        <v>()</v>
      </c>
      <c r="AA22" s="33" t="s">
        <v>256</v>
      </c>
      <c r="AB22" s="33" t="s">
        <v>257</v>
      </c>
      <c r="AC22" s="33" t="str">
        <f t="shared" si="2"/>
        <v>0　0()</v>
      </c>
      <c r="AE22" s="27">
        <f>男子入力!R32</f>
        <v>0</v>
      </c>
      <c r="AF22" s="28" t="e">
        <f t="shared" si="8"/>
        <v>#N/A</v>
      </c>
      <c r="AG22" s="27">
        <f>男子入力!S32</f>
        <v>0</v>
      </c>
      <c r="AH22" s="28" t="e">
        <f t="shared" si="9"/>
        <v>#N/A</v>
      </c>
      <c r="AJ22" s="26" t="s">
        <v>32</v>
      </c>
      <c r="AK22" s="24" t="s">
        <v>278</v>
      </c>
    </row>
    <row r="23" spans="1:37">
      <c r="A23" s="33">
        <f>男子入力!B33</f>
        <v>0</v>
      </c>
      <c r="B23" s="33">
        <f t="shared" si="3"/>
        <v>200100000</v>
      </c>
      <c r="C23" s="33">
        <f>男子入力!C33</f>
        <v>0</v>
      </c>
      <c r="D23" s="33">
        <f>男子入力!D33</f>
        <v>0</v>
      </c>
      <c r="E23" s="33" t="s">
        <v>253</v>
      </c>
      <c r="F23" s="33" t="str">
        <f t="shared" si="4"/>
        <v>0　0</v>
      </c>
      <c r="G23" s="33" t="str">
        <f>男子入力!E33</f>
        <v/>
      </c>
      <c r="H23" s="33" t="str">
        <f>男子入力!F33</f>
        <v/>
      </c>
      <c r="I23" s="33" t="s">
        <v>254</v>
      </c>
      <c r="J23" s="33" t="str">
        <f t="shared" si="5"/>
        <v xml:space="preserve"> </v>
      </c>
      <c r="K23" s="33" t="s">
        <v>255</v>
      </c>
      <c r="L23" s="33">
        <v>1</v>
      </c>
      <c r="M23" s="33">
        <v>46</v>
      </c>
      <c r="N23" s="33">
        <f>男子入力!H33</f>
        <v>0</v>
      </c>
      <c r="O23" s="33" t="e">
        <f>男子入力!I33</f>
        <v>#N/A</v>
      </c>
      <c r="P23" s="33">
        <f>男子入力!J33</f>
        <v>0</v>
      </c>
      <c r="Q23" s="32" t="e">
        <f t="shared" si="0"/>
        <v>#N/A</v>
      </c>
      <c r="R23" s="33">
        <f>男子入力!K33</f>
        <v>0</v>
      </c>
      <c r="S23" s="33" t="e">
        <f t="shared" si="6"/>
        <v>#N/A</v>
      </c>
      <c r="T23" s="33">
        <f>男子入力!M33</f>
        <v>0</v>
      </c>
      <c r="U23" s="32" t="e">
        <f t="shared" si="1"/>
        <v>#N/A</v>
      </c>
      <c r="V23" s="33">
        <f>男子入力!N33</f>
        <v>0</v>
      </c>
      <c r="W23" s="33" t="e">
        <f t="shared" si="7"/>
        <v>#N/A</v>
      </c>
      <c r="X23" s="33">
        <f>男子入力!P33</f>
        <v>0</v>
      </c>
      <c r="Y23" s="33">
        <f>男子入力!Q33</f>
        <v>0</v>
      </c>
      <c r="Z23" s="33" t="str">
        <f>CONCATENATE(AA23,男子入力!G33,AB23)</f>
        <v>()</v>
      </c>
      <c r="AA23" s="33" t="s">
        <v>256</v>
      </c>
      <c r="AB23" s="33" t="s">
        <v>257</v>
      </c>
      <c r="AC23" s="33" t="str">
        <f t="shared" si="2"/>
        <v>0　0()</v>
      </c>
      <c r="AE23" s="27">
        <f>男子入力!R33</f>
        <v>0</v>
      </c>
      <c r="AF23" s="28" t="e">
        <f t="shared" si="8"/>
        <v>#N/A</v>
      </c>
      <c r="AG23" s="27">
        <f>男子入力!S33</f>
        <v>0</v>
      </c>
      <c r="AH23" s="28" t="e">
        <f t="shared" si="9"/>
        <v>#N/A</v>
      </c>
    </row>
    <row r="24" spans="1:37">
      <c r="A24" s="33">
        <f>男子入力!B34</f>
        <v>0</v>
      </c>
      <c r="B24" s="33">
        <f t="shared" si="3"/>
        <v>200100000</v>
      </c>
      <c r="C24" s="33">
        <f>男子入力!C34</f>
        <v>0</v>
      </c>
      <c r="D24" s="33">
        <f>男子入力!D34</f>
        <v>0</v>
      </c>
      <c r="E24" s="33" t="s">
        <v>253</v>
      </c>
      <c r="F24" s="33" t="str">
        <f t="shared" si="4"/>
        <v>0　0</v>
      </c>
      <c r="G24" s="33" t="str">
        <f>男子入力!E34</f>
        <v/>
      </c>
      <c r="H24" s="33" t="str">
        <f>男子入力!F34</f>
        <v/>
      </c>
      <c r="I24" s="33" t="s">
        <v>254</v>
      </c>
      <c r="J24" s="33" t="str">
        <f t="shared" si="5"/>
        <v xml:space="preserve"> </v>
      </c>
      <c r="K24" s="33" t="s">
        <v>255</v>
      </c>
      <c r="L24" s="33">
        <v>1</v>
      </c>
      <c r="M24" s="33">
        <v>46</v>
      </c>
      <c r="N24" s="33">
        <f>男子入力!H34</f>
        <v>0</v>
      </c>
      <c r="O24" s="33" t="e">
        <f>男子入力!I34</f>
        <v>#N/A</v>
      </c>
      <c r="P24" s="33">
        <f>男子入力!J34</f>
        <v>0</v>
      </c>
      <c r="Q24" s="32" t="e">
        <f t="shared" si="0"/>
        <v>#N/A</v>
      </c>
      <c r="R24" s="33">
        <f>男子入力!K34</f>
        <v>0</v>
      </c>
      <c r="S24" s="33" t="e">
        <f t="shared" si="6"/>
        <v>#N/A</v>
      </c>
      <c r="T24" s="33">
        <f>男子入力!M34</f>
        <v>0</v>
      </c>
      <c r="U24" s="32" t="e">
        <f t="shared" si="1"/>
        <v>#N/A</v>
      </c>
      <c r="V24" s="33">
        <f>男子入力!N34</f>
        <v>0</v>
      </c>
      <c r="W24" s="33" t="e">
        <f t="shared" si="7"/>
        <v>#N/A</v>
      </c>
      <c r="X24" s="33">
        <f>男子入力!P34</f>
        <v>0</v>
      </c>
      <c r="Y24" s="33">
        <f>男子入力!Q34</f>
        <v>0</v>
      </c>
      <c r="Z24" s="33" t="str">
        <f>CONCATENATE(AA24,男子入力!G34,AB24)</f>
        <v>()</v>
      </c>
      <c r="AA24" s="33" t="s">
        <v>256</v>
      </c>
      <c r="AB24" s="33" t="s">
        <v>257</v>
      </c>
      <c r="AC24" s="33" t="str">
        <f t="shared" si="2"/>
        <v>0　0()</v>
      </c>
      <c r="AE24" s="27">
        <f>男子入力!R34</f>
        <v>0</v>
      </c>
      <c r="AF24" s="28" t="e">
        <f t="shared" si="8"/>
        <v>#N/A</v>
      </c>
      <c r="AG24" s="27">
        <f>男子入力!S34</f>
        <v>0</v>
      </c>
      <c r="AH24" s="28" t="e">
        <f t="shared" si="9"/>
        <v>#N/A</v>
      </c>
    </row>
    <row r="25" spans="1:37">
      <c r="A25" s="33">
        <f>男子入力!B35</f>
        <v>0</v>
      </c>
      <c r="B25" s="33">
        <f t="shared" si="3"/>
        <v>200100000</v>
      </c>
      <c r="C25" s="33">
        <f>男子入力!C35</f>
        <v>0</v>
      </c>
      <c r="D25" s="33">
        <f>男子入力!D35</f>
        <v>0</v>
      </c>
      <c r="E25" s="33" t="s">
        <v>253</v>
      </c>
      <c r="F25" s="33" t="str">
        <f t="shared" si="4"/>
        <v>0　0</v>
      </c>
      <c r="G25" s="33" t="str">
        <f>男子入力!E35</f>
        <v/>
      </c>
      <c r="H25" s="33" t="str">
        <f>男子入力!F35</f>
        <v/>
      </c>
      <c r="I25" s="33" t="s">
        <v>254</v>
      </c>
      <c r="J25" s="33" t="str">
        <f t="shared" si="5"/>
        <v xml:space="preserve"> </v>
      </c>
      <c r="K25" s="33" t="s">
        <v>255</v>
      </c>
      <c r="L25" s="33">
        <v>1</v>
      </c>
      <c r="M25" s="33">
        <v>46</v>
      </c>
      <c r="N25" s="33">
        <f>男子入力!H35</f>
        <v>0</v>
      </c>
      <c r="O25" s="33" t="e">
        <f>男子入力!I35</f>
        <v>#N/A</v>
      </c>
      <c r="P25" s="33">
        <f>男子入力!J35</f>
        <v>0</v>
      </c>
      <c r="Q25" s="32" t="e">
        <f t="shared" si="0"/>
        <v>#N/A</v>
      </c>
      <c r="R25" s="33">
        <f>男子入力!K35</f>
        <v>0</v>
      </c>
      <c r="S25" s="33" t="e">
        <f t="shared" si="6"/>
        <v>#N/A</v>
      </c>
      <c r="T25" s="33">
        <f>男子入力!M35</f>
        <v>0</v>
      </c>
      <c r="U25" s="32" t="e">
        <f t="shared" si="1"/>
        <v>#N/A</v>
      </c>
      <c r="V25" s="33">
        <f>男子入力!N35</f>
        <v>0</v>
      </c>
      <c r="W25" s="33" t="e">
        <f t="shared" si="7"/>
        <v>#N/A</v>
      </c>
      <c r="X25" s="33">
        <f>男子入力!P35</f>
        <v>0</v>
      </c>
      <c r="Y25" s="33">
        <f>男子入力!Q35</f>
        <v>0</v>
      </c>
      <c r="Z25" s="33" t="str">
        <f>CONCATENATE(AA25,男子入力!G35,AB25)</f>
        <v>()</v>
      </c>
      <c r="AA25" s="33" t="s">
        <v>256</v>
      </c>
      <c r="AB25" s="33" t="s">
        <v>257</v>
      </c>
      <c r="AC25" s="33" t="str">
        <f t="shared" si="2"/>
        <v>0　0()</v>
      </c>
      <c r="AE25" s="27">
        <f>男子入力!R35</f>
        <v>0</v>
      </c>
      <c r="AF25" s="28" t="e">
        <f t="shared" si="8"/>
        <v>#N/A</v>
      </c>
      <c r="AG25" s="27">
        <f>男子入力!S35</f>
        <v>0</v>
      </c>
      <c r="AH25" s="28" t="e">
        <f t="shared" si="9"/>
        <v>#N/A</v>
      </c>
    </row>
    <row r="26" spans="1:37">
      <c r="A26" s="33">
        <f>男子入力!B36</f>
        <v>0</v>
      </c>
      <c r="B26" s="33">
        <f t="shared" si="3"/>
        <v>200100000</v>
      </c>
      <c r="C26" s="33">
        <f>男子入力!C36</f>
        <v>0</v>
      </c>
      <c r="D26" s="33">
        <f>男子入力!D36</f>
        <v>0</v>
      </c>
      <c r="E26" s="33" t="s">
        <v>253</v>
      </c>
      <c r="F26" s="33" t="str">
        <f t="shared" si="4"/>
        <v>0　0</v>
      </c>
      <c r="G26" s="33" t="str">
        <f>男子入力!E36</f>
        <v/>
      </c>
      <c r="H26" s="33" t="str">
        <f>男子入力!F36</f>
        <v/>
      </c>
      <c r="I26" s="33" t="s">
        <v>254</v>
      </c>
      <c r="J26" s="33" t="str">
        <f t="shared" si="5"/>
        <v xml:space="preserve"> </v>
      </c>
      <c r="K26" s="33" t="s">
        <v>255</v>
      </c>
      <c r="L26" s="33">
        <v>1</v>
      </c>
      <c r="M26" s="33">
        <v>46</v>
      </c>
      <c r="N26" s="33">
        <f>男子入力!H36</f>
        <v>0</v>
      </c>
      <c r="O26" s="33" t="e">
        <f>男子入力!I36</f>
        <v>#N/A</v>
      </c>
      <c r="P26" s="33">
        <f>男子入力!J36</f>
        <v>0</v>
      </c>
      <c r="Q26" s="32" t="e">
        <f t="shared" si="0"/>
        <v>#N/A</v>
      </c>
      <c r="R26" s="33">
        <f>男子入力!K36</f>
        <v>0</v>
      </c>
      <c r="S26" s="33" t="e">
        <f t="shared" si="6"/>
        <v>#N/A</v>
      </c>
      <c r="T26" s="33">
        <f>男子入力!M36</f>
        <v>0</v>
      </c>
      <c r="U26" s="32" t="e">
        <f t="shared" si="1"/>
        <v>#N/A</v>
      </c>
      <c r="V26" s="33">
        <f>男子入力!N36</f>
        <v>0</v>
      </c>
      <c r="W26" s="33" t="e">
        <f t="shared" si="7"/>
        <v>#N/A</v>
      </c>
      <c r="X26" s="33">
        <f>男子入力!P36</f>
        <v>0</v>
      </c>
      <c r="Y26" s="33">
        <f>男子入力!Q36</f>
        <v>0</v>
      </c>
      <c r="Z26" s="33" t="str">
        <f>CONCATENATE(AA26,男子入力!G36,AB26)</f>
        <v>()</v>
      </c>
      <c r="AA26" s="33" t="s">
        <v>256</v>
      </c>
      <c r="AB26" s="33" t="s">
        <v>257</v>
      </c>
      <c r="AC26" s="33" t="str">
        <f t="shared" si="2"/>
        <v>0　0()</v>
      </c>
      <c r="AE26" s="27">
        <f>男子入力!R36</f>
        <v>0</v>
      </c>
      <c r="AF26" s="28" t="e">
        <f t="shared" si="8"/>
        <v>#N/A</v>
      </c>
      <c r="AG26" s="27">
        <f>男子入力!S36</f>
        <v>0</v>
      </c>
      <c r="AH26" s="28" t="e">
        <f t="shared" si="9"/>
        <v>#N/A</v>
      </c>
    </row>
    <row r="27" spans="1:37">
      <c r="A27" s="33">
        <f>男子入力!B37</f>
        <v>0</v>
      </c>
      <c r="B27" s="33">
        <f t="shared" si="3"/>
        <v>200100000</v>
      </c>
      <c r="C27" s="33">
        <f>男子入力!C37</f>
        <v>0</v>
      </c>
      <c r="D27" s="33">
        <f>男子入力!D37</f>
        <v>0</v>
      </c>
      <c r="E27" s="33" t="s">
        <v>253</v>
      </c>
      <c r="F27" s="33" t="str">
        <f t="shared" si="4"/>
        <v>0　0</v>
      </c>
      <c r="G27" s="33" t="str">
        <f>男子入力!E37</f>
        <v/>
      </c>
      <c r="H27" s="33" t="str">
        <f>男子入力!F37</f>
        <v/>
      </c>
      <c r="I27" s="33" t="s">
        <v>254</v>
      </c>
      <c r="J27" s="33" t="str">
        <f t="shared" si="5"/>
        <v xml:space="preserve"> </v>
      </c>
      <c r="K27" s="33" t="s">
        <v>255</v>
      </c>
      <c r="L27" s="33">
        <v>1</v>
      </c>
      <c r="M27" s="33">
        <v>46</v>
      </c>
      <c r="N27" s="33">
        <f>男子入力!H37</f>
        <v>0</v>
      </c>
      <c r="O27" s="33" t="e">
        <f>男子入力!I37</f>
        <v>#N/A</v>
      </c>
      <c r="P27" s="33">
        <f>男子入力!J37</f>
        <v>0</v>
      </c>
      <c r="Q27" s="32" t="e">
        <f t="shared" si="0"/>
        <v>#N/A</v>
      </c>
      <c r="R27" s="33">
        <f>男子入力!K37</f>
        <v>0</v>
      </c>
      <c r="S27" s="33" t="e">
        <f t="shared" si="6"/>
        <v>#N/A</v>
      </c>
      <c r="T27" s="33">
        <f>男子入力!M37</f>
        <v>0</v>
      </c>
      <c r="U27" s="32" t="e">
        <f t="shared" si="1"/>
        <v>#N/A</v>
      </c>
      <c r="V27" s="33">
        <f>男子入力!N37</f>
        <v>0</v>
      </c>
      <c r="W27" s="33" t="e">
        <f t="shared" si="7"/>
        <v>#N/A</v>
      </c>
      <c r="X27" s="33">
        <f>男子入力!P37</f>
        <v>0</v>
      </c>
      <c r="Y27" s="33">
        <f>男子入力!Q37</f>
        <v>0</v>
      </c>
      <c r="Z27" s="33" t="str">
        <f>CONCATENATE(AA27,男子入力!G37,AB27)</f>
        <v>()</v>
      </c>
      <c r="AA27" s="33" t="s">
        <v>256</v>
      </c>
      <c r="AB27" s="33" t="s">
        <v>257</v>
      </c>
      <c r="AC27" s="33" t="str">
        <f t="shared" si="2"/>
        <v>0　0()</v>
      </c>
      <c r="AE27" s="27">
        <f>男子入力!R37</f>
        <v>0</v>
      </c>
      <c r="AF27" s="28" t="e">
        <f t="shared" si="8"/>
        <v>#N/A</v>
      </c>
      <c r="AG27" s="27">
        <f>男子入力!S37</f>
        <v>0</v>
      </c>
      <c r="AH27" s="28" t="e">
        <f t="shared" si="9"/>
        <v>#N/A</v>
      </c>
    </row>
    <row r="28" spans="1:37">
      <c r="A28" s="33">
        <f>男子入力!B38</f>
        <v>0</v>
      </c>
      <c r="B28" s="33">
        <f t="shared" si="3"/>
        <v>200100000</v>
      </c>
      <c r="C28" s="33">
        <f>男子入力!C38</f>
        <v>0</v>
      </c>
      <c r="D28" s="33">
        <f>男子入力!D38</f>
        <v>0</v>
      </c>
      <c r="E28" s="33" t="s">
        <v>253</v>
      </c>
      <c r="F28" s="33" t="str">
        <f t="shared" si="4"/>
        <v>0　0</v>
      </c>
      <c r="G28" s="33" t="str">
        <f>男子入力!E38</f>
        <v/>
      </c>
      <c r="H28" s="33" t="str">
        <f>男子入力!F38</f>
        <v/>
      </c>
      <c r="I28" s="33" t="s">
        <v>254</v>
      </c>
      <c r="J28" s="33" t="str">
        <f t="shared" si="5"/>
        <v xml:space="preserve"> </v>
      </c>
      <c r="K28" s="33" t="s">
        <v>255</v>
      </c>
      <c r="L28" s="33">
        <v>1</v>
      </c>
      <c r="M28" s="33">
        <v>46</v>
      </c>
      <c r="N28" s="33">
        <f>男子入力!H38</f>
        <v>0</v>
      </c>
      <c r="O28" s="33" t="e">
        <f>男子入力!I38</f>
        <v>#N/A</v>
      </c>
      <c r="P28" s="33">
        <f>男子入力!J38</f>
        <v>0</v>
      </c>
      <c r="Q28" s="32" t="e">
        <f t="shared" si="0"/>
        <v>#N/A</v>
      </c>
      <c r="R28" s="33">
        <f>男子入力!K38</f>
        <v>0</v>
      </c>
      <c r="S28" s="33" t="e">
        <f t="shared" si="6"/>
        <v>#N/A</v>
      </c>
      <c r="T28" s="33">
        <f>男子入力!M38</f>
        <v>0</v>
      </c>
      <c r="U28" s="32" t="e">
        <f t="shared" si="1"/>
        <v>#N/A</v>
      </c>
      <c r="V28" s="33">
        <f>男子入力!N38</f>
        <v>0</v>
      </c>
      <c r="W28" s="33" t="e">
        <f t="shared" si="7"/>
        <v>#N/A</v>
      </c>
      <c r="X28" s="33">
        <f>男子入力!P38</f>
        <v>0</v>
      </c>
      <c r="Y28" s="33">
        <f>男子入力!Q38</f>
        <v>0</v>
      </c>
      <c r="Z28" s="33" t="str">
        <f>CONCATENATE(AA28,男子入力!G38,AB28)</f>
        <v>()</v>
      </c>
      <c r="AA28" s="33" t="s">
        <v>256</v>
      </c>
      <c r="AB28" s="33" t="s">
        <v>257</v>
      </c>
      <c r="AC28" s="33" t="str">
        <f t="shared" si="2"/>
        <v>0　0()</v>
      </c>
      <c r="AE28" s="27">
        <f>男子入力!R38</f>
        <v>0</v>
      </c>
      <c r="AF28" s="28" t="e">
        <f t="shared" si="8"/>
        <v>#N/A</v>
      </c>
      <c r="AG28" s="27">
        <f>男子入力!S38</f>
        <v>0</v>
      </c>
      <c r="AH28" s="28" t="e">
        <f t="shared" si="9"/>
        <v>#N/A</v>
      </c>
    </row>
    <row r="29" spans="1:37">
      <c r="A29" s="33">
        <f>男子入力!B39</f>
        <v>0</v>
      </c>
      <c r="B29" s="33">
        <f t="shared" si="3"/>
        <v>200100000</v>
      </c>
      <c r="C29" s="33">
        <f>男子入力!C39</f>
        <v>0</v>
      </c>
      <c r="D29" s="33">
        <f>男子入力!D39</f>
        <v>0</v>
      </c>
      <c r="E29" s="33" t="s">
        <v>253</v>
      </c>
      <c r="F29" s="33" t="str">
        <f t="shared" si="4"/>
        <v>0　0</v>
      </c>
      <c r="G29" s="33" t="str">
        <f>男子入力!E39</f>
        <v/>
      </c>
      <c r="H29" s="33" t="str">
        <f>男子入力!F39</f>
        <v/>
      </c>
      <c r="I29" s="33" t="s">
        <v>254</v>
      </c>
      <c r="J29" s="33" t="str">
        <f t="shared" si="5"/>
        <v xml:space="preserve"> </v>
      </c>
      <c r="K29" s="33" t="s">
        <v>255</v>
      </c>
      <c r="L29" s="33">
        <v>1</v>
      </c>
      <c r="M29" s="33">
        <v>46</v>
      </c>
      <c r="N29" s="33">
        <f>男子入力!H39</f>
        <v>0</v>
      </c>
      <c r="O29" s="33" t="e">
        <f>男子入力!I39</f>
        <v>#N/A</v>
      </c>
      <c r="P29" s="33">
        <f>男子入力!J39</f>
        <v>0</v>
      </c>
      <c r="Q29" s="32" t="e">
        <f t="shared" si="0"/>
        <v>#N/A</v>
      </c>
      <c r="R29" s="33">
        <f>男子入力!K39</f>
        <v>0</v>
      </c>
      <c r="S29" s="33" t="e">
        <f t="shared" si="6"/>
        <v>#N/A</v>
      </c>
      <c r="T29" s="33">
        <f>男子入力!M39</f>
        <v>0</v>
      </c>
      <c r="U29" s="32" t="e">
        <f t="shared" si="1"/>
        <v>#N/A</v>
      </c>
      <c r="V29" s="33">
        <f>男子入力!N39</f>
        <v>0</v>
      </c>
      <c r="W29" s="33" t="e">
        <f t="shared" si="7"/>
        <v>#N/A</v>
      </c>
      <c r="X29" s="33">
        <f>男子入力!P39</f>
        <v>0</v>
      </c>
      <c r="Y29" s="33">
        <f>男子入力!Q39</f>
        <v>0</v>
      </c>
      <c r="Z29" s="33" t="str">
        <f>CONCATENATE(AA29,男子入力!G39,AB29)</f>
        <v>()</v>
      </c>
      <c r="AA29" s="33" t="s">
        <v>256</v>
      </c>
      <c r="AB29" s="33" t="s">
        <v>257</v>
      </c>
      <c r="AC29" s="33" t="str">
        <f t="shared" si="2"/>
        <v>0　0()</v>
      </c>
      <c r="AE29" s="27">
        <f>男子入力!R39</f>
        <v>0</v>
      </c>
      <c r="AF29" s="28" t="e">
        <f t="shared" si="8"/>
        <v>#N/A</v>
      </c>
      <c r="AG29" s="27">
        <f>男子入力!S39</f>
        <v>0</v>
      </c>
      <c r="AH29" s="28" t="e">
        <f t="shared" si="9"/>
        <v>#N/A</v>
      </c>
    </row>
    <row r="30" spans="1:37">
      <c r="A30" s="33">
        <f>男子入力!B40</f>
        <v>0</v>
      </c>
      <c r="B30" s="33">
        <f t="shared" si="3"/>
        <v>200100000</v>
      </c>
      <c r="C30" s="33">
        <f>男子入力!C40</f>
        <v>0</v>
      </c>
      <c r="D30" s="33">
        <f>男子入力!D40</f>
        <v>0</v>
      </c>
      <c r="E30" s="33" t="s">
        <v>253</v>
      </c>
      <c r="F30" s="33" t="str">
        <f t="shared" si="4"/>
        <v>0　0</v>
      </c>
      <c r="G30" s="33" t="str">
        <f>男子入力!E40</f>
        <v/>
      </c>
      <c r="H30" s="33" t="str">
        <f>男子入力!F40</f>
        <v/>
      </c>
      <c r="I30" s="33" t="s">
        <v>254</v>
      </c>
      <c r="J30" s="33" t="str">
        <f t="shared" si="5"/>
        <v xml:space="preserve"> </v>
      </c>
      <c r="K30" s="33" t="s">
        <v>255</v>
      </c>
      <c r="L30" s="33">
        <v>1</v>
      </c>
      <c r="M30" s="33">
        <v>46</v>
      </c>
      <c r="N30" s="33">
        <f>男子入力!H40</f>
        <v>0</v>
      </c>
      <c r="O30" s="33" t="e">
        <f>男子入力!I40</f>
        <v>#N/A</v>
      </c>
      <c r="P30" s="33">
        <f>男子入力!J40</f>
        <v>0</v>
      </c>
      <c r="Q30" s="32" t="e">
        <f t="shared" si="0"/>
        <v>#N/A</v>
      </c>
      <c r="R30" s="33">
        <f>男子入力!K40</f>
        <v>0</v>
      </c>
      <c r="S30" s="33" t="e">
        <f t="shared" si="6"/>
        <v>#N/A</v>
      </c>
      <c r="T30" s="33">
        <f>男子入力!M40</f>
        <v>0</v>
      </c>
      <c r="U30" s="32" t="e">
        <f t="shared" si="1"/>
        <v>#N/A</v>
      </c>
      <c r="V30" s="33">
        <f>男子入力!N40</f>
        <v>0</v>
      </c>
      <c r="W30" s="33" t="e">
        <f t="shared" si="7"/>
        <v>#N/A</v>
      </c>
      <c r="X30" s="33">
        <f>男子入力!P40</f>
        <v>0</v>
      </c>
      <c r="Y30" s="33">
        <f>男子入力!Q40</f>
        <v>0</v>
      </c>
      <c r="Z30" s="33" t="str">
        <f>CONCATENATE(AA30,男子入力!G40,AB30)</f>
        <v>()</v>
      </c>
      <c r="AA30" s="33" t="s">
        <v>256</v>
      </c>
      <c r="AB30" s="33" t="s">
        <v>257</v>
      </c>
      <c r="AC30" s="33" t="str">
        <f t="shared" si="2"/>
        <v>0　0()</v>
      </c>
      <c r="AE30" s="27">
        <f>男子入力!R40</f>
        <v>0</v>
      </c>
      <c r="AF30" s="28" t="e">
        <f t="shared" si="8"/>
        <v>#N/A</v>
      </c>
      <c r="AG30" s="27">
        <f>男子入力!S40</f>
        <v>0</v>
      </c>
      <c r="AH30" s="28" t="e">
        <f t="shared" si="9"/>
        <v>#N/A</v>
      </c>
    </row>
    <row r="31" spans="1:37">
      <c r="A31" s="33">
        <f>男子入力!B41</f>
        <v>0</v>
      </c>
      <c r="B31" s="33">
        <f t="shared" si="3"/>
        <v>200100000</v>
      </c>
      <c r="C31" s="33">
        <f>男子入力!C41</f>
        <v>0</v>
      </c>
      <c r="D31" s="33">
        <f>男子入力!D41</f>
        <v>0</v>
      </c>
      <c r="E31" s="33" t="s">
        <v>253</v>
      </c>
      <c r="F31" s="33" t="str">
        <f t="shared" si="4"/>
        <v>0　0</v>
      </c>
      <c r="G31" s="33" t="str">
        <f>男子入力!E41</f>
        <v/>
      </c>
      <c r="H31" s="33" t="str">
        <f>男子入力!F41</f>
        <v/>
      </c>
      <c r="I31" s="33" t="s">
        <v>254</v>
      </c>
      <c r="J31" s="33" t="str">
        <f t="shared" si="5"/>
        <v xml:space="preserve"> </v>
      </c>
      <c r="K31" s="33" t="s">
        <v>255</v>
      </c>
      <c r="L31" s="33">
        <v>1</v>
      </c>
      <c r="M31" s="33">
        <v>46</v>
      </c>
      <c r="N31" s="33">
        <f>男子入力!H41</f>
        <v>0</v>
      </c>
      <c r="O31" s="33" t="e">
        <f>男子入力!I41</f>
        <v>#N/A</v>
      </c>
      <c r="P31" s="33">
        <f>男子入力!J41</f>
        <v>0</v>
      </c>
      <c r="Q31" s="32" t="e">
        <f t="shared" si="0"/>
        <v>#N/A</v>
      </c>
      <c r="R31" s="33">
        <f>男子入力!K41</f>
        <v>0</v>
      </c>
      <c r="S31" s="33" t="e">
        <f t="shared" si="6"/>
        <v>#N/A</v>
      </c>
      <c r="T31" s="33">
        <f>男子入力!M41</f>
        <v>0</v>
      </c>
      <c r="U31" s="32" t="e">
        <f t="shared" si="1"/>
        <v>#N/A</v>
      </c>
      <c r="V31" s="33">
        <f>男子入力!N41</f>
        <v>0</v>
      </c>
      <c r="W31" s="33" t="e">
        <f t="shared" si="7"/>
        <v>#N/A</v>
      </c>
      <c r="X31" s="33">
        <f>男子入力!P41</f>
        <v>0</v>
      </c>
      <c r="Y31" s="33">
        <f>男子入力!Q41</f>
        <v>0</v>
      </c>
      <c r="Z31" s="33" t="str">
        <f>CONCATENATE(AA31,男子入力!G41,AB31)</f>
        <v>()</v>
      </c>
      <c r="AA31" s="33" t="s">
        <v>256</v>
      </c>
      <c r="AB31" s="33" t="s">
        <v>257</v>
      </c>
      <c r="AC31" s="33" t="str">
        <f t="shared" si="2"/>
        <v>0　0()</v>
      </c>
      <c r="AE31" s="27">
        <f>男子入力!R41</f>
        <v>0</v>
      </c>
      <c r="AF31" s="28" t="e">
        <f t="shared" si="8"/>
        <v>#N/A</v>
      </c>
      <c r="AG31" s="27">
        <f>男子入力!S41</f>
        <v>0</v>
      </c>
      <c r="AH31" s="28" t="e">
        <f t="shared" si="9"/>
        <v>#N/A</v>
      </c>
    </row>
    <row r="32" spans="1:37">
      <c r="A32" s="33">
        <f>男子入力!B42</f>
        <v>0</v>
      </c>
      <c r="B32" s="33">
        <f t="shared" si="3"/>
        <v>200100000</v>
      </c>
      <c r="C32" s="33">
        <f>男子入力!C42</f>
        <v>0</v>
      </c>
      <c r="D32" s="33">
        <f>男子入力!D42</f>
        <v>0</v>
      </c>
      <c r="E32" s="33" t="s">
        <v>253</v>
      </c>
      <c r="F32" s="33" t="str">
        <f t="shared" si="4"/>
        <v>0　0</v>
      </c>
      <c r="G32" s="33" t="str">
        <f>男子入力!E42</f>
        <v/>
      </c>
      <c r="H32" s="33" t="str">
        <f>男子入力!F42</f>
        <v/>
      </c>
      <c r="I32" s="33" t="s">
        <v>254</v>
      </c>
      <c r="J32" s="33" t="str">
        <f t="shared" si="5"/>
        <v xml:space="preserve"> </v>
      </c>
      <c r="K32" s="33" t="s">
        <v>255</v>
      </c>
      <c r="L32" s="33">
        <v>1</v>
      </c>
      <c r="M32" s="33">
        <v>46</v>
      </c>
      <c r="N32" s="33">
        <f>男子入力!H42</f>
        <v>0</v>
      </c>
      <c r="O32" s="33" t="e">
        <f>男子入力!I42</f>
        <v>#N/A</v>
      </c>
      <c r="P32" s="33">
        <f>男子入力!J42</f>
        <v>0</v>
      </c>
      <c r="Q32" s="32" t="e">
        <f t="shared" si="0"/>
        <v>#N/A</v>
      </c>
      <c r="R32" s="33">
        <f>男子入力!K42</f>
        <v>0</v>
      </c>
      <c r="S32" s="33" t="e">
        <f t="shared" si="6"/>
        <v>#N/A</v>
      </c>
      <c r="T32" s="33">
        <f>男子入力!M42</f>
        <v>0</v>
      </c>
      <c r="U32" s="32" t="e">
        <f t="shared" si="1"/>
        <v>#N/A</v>
      </c>
      <c r="V32" s="33">
        <f>男子入力!N42</f>
        <v>0</v>
      </c>
      <c r="W32" s="33" t="e">
        <f t="shared" si="7"/>
        <v>#N/A</v>
      </c>
      <c r="X32" s="33">
        <f>男子入力!P42</f>
        <v>0</v>
      </c>
      <c r="Y32" s="33">
        <f>男子入力!Q42</f>
        <v>0</v>
      </c>
      <c r="Z32" s="33" t="str">
        <f>CONCATENATE(AA32,男子入力!G42,AB32)</f>
        <v>()</v>
      </c>
      <c r="AA32" s="33" t="s">
        <v>256</v>
      </c>
      <c r="AB32" s="33" t="s">
        <v>257</v>
      </c>
      <c r="AC32" s="33" t="str">
        <f t="shared" si="2"/>
        <v>0　0()</v>
      </c>
      <c r="AE32" s="27">
        <f>男子入力!R42</f>
        <v>0</v>
      </c>
      <c r="AF32" s="28" t="e">
        <f t="shared" si="8"/>
        <v>#N/A</v>
      </c>
      <c r="AG32" s="27">
        <f>男子入力!S42</f>
        <v>0</v>
      </c>
      <c r="AH32" s="28" t="e">
        <f t="shared" si="9"/>
        <v>#N/A</v>
      </c>
    </row>
    <row r="33" spans="1:34">
      <c r="A33" s="33">
        <f>男子入力!B43</f>
        <v>0</v>
      </c>
      <c r="B33" s="33">
        <f t="shared" si="3"/>
        <v>200100000</v>
      </c>
      <c r="C33" s="33">
        <f>男子入力!C43</f>
        <v>0</v>
      </c>
      <c r="D33" s="33">
        <f>男子入力!D43</f>
        <v>0</v>
      </c>
      <c r="E33" s="33" t="s">
        <v>253</v>
      </c>
      <c r="F33" s="33" t="str">
        <f t="shared" si="4"/>
        <v>0　0</v>
      </c>
      <c r="G33" s="33" t="str">
        <f>男子入力!E43</f>
        <v/>
      </c>
      <c r="H33" s="33" t="str">
        <f>男子入力!F43</f>
        <v/>
      </c>
      <c r="I33" s="33" t="s">
        <v>254</v>
      </c>
      <c r="J33" s="33" t="str">
        <f t="shared" si="5"/>
        <v xml:space="preserve"> </v>
      </c>
      <c r="K33" s="33" t="s">
        <v>255</v>
      </c>
      <c r="L33" s="33">
        <v>1</v>
      </c>
      <c r="M33" s="33">
        <v>46</v>
      </c>
      <c r="N33" s="33">
        <f>男子入力!H43</f>
        <v>0</v>
      </c>
      <c r="O33" s="33" t="e">
        <f>男子入力!I43</f>
        <v>#N/A</v>
      </c>
      <c r="P33" s="33">
        <f>男子入力!J43</f>
        <v>0</v>
      </c>
      <c r="Q33" s="32" t="e">
        <f t="shared" si="0"/>
        <v>#N/A</v>
      </c>
      <c r="R33" s="33">
        <f>男子入力!K43</f>
        <v>0</v>
      </c>
      <c r="S33" s="33" t="e">
        <f t="shared" si="6"/>
        <v>#N/A</v>
      </c>
      <c r="T33" s="33">
        <f>男子入力!M43</f>
        <v>0</v>
      </c>
      <c r="U33" s="32" t="e">
        <f t="shared" si="1"/>
        <v>#N/A</v>
      </c>
      <c r="V33" s="33">
        <f>男子入力!N43</f>
        <v>0</v>
      </c>
      <c r="W33" s="33" t="e">
        <f t="shared" si="7"/>
        <v>#N/A</v>
      </c>
      <c r="X33" s="33">
        <f>男子入力!P43</f>
        <v>0</v>
      </c>
      <c r="Y33" s="33">
        <f>男子入力!Q43</f>
        <v>0</v>
      </c>
      <c r="Z33" s="33" t="str">
        <f>CONCATENATE(AA33,男子入力!G43,AB33)</f>
        <v>()</v>
      </c>
      <c r="AA33" s="33" t="s">
        <v>256</v>
      </c>
      <c r="AB33" s="33" t="s">
        <v>257</v>
      </c>
      <c r="AC33" s="33" t="str">
        <f t="shared" si="2"/>
        <v>0　0()</v>
      </c>
      <c r="AE33" s="27">
        <f>男子入力!R43</f>
        <v>0</v>
      </c>
      <c r="AF33" s="28" t="e">
        <f t="shared" si="8"/>
        <v>#N/A</v>
      </c>
      <c r="AG33" s="27">
        <f>男子入力!S43</f>
        <v>0</v>
      </c>
      <c r="AH33" s="28" t="e">
        <f t="shared" si="9"/>
        <v>#N/A</v>
      </c>
    </row>
    <row r="34" spans="1:34">
      <c r="A34" s="33">
        <f>男子入力!B44</f>
        <v>0</v>
      </c>
      <c r="B34" s="33">
        <f t="shared" si="3"/>
        <v>200100000</v>
      </c>
      <c r="C34" s="33">
        <f>男子入力!C44</f>
        <v>0</v>
      </c>
      <c r="D34" s="33">
        <f>男子入力!D44</f>
        <v>0</v>
      </c>
      <c r="E34" s="33" t="s">
        <v>253</v>
      </c>
      <c r="F34" s="33" t="str">
        <f t="shared" si="4"/>
        <v>0　0</v>
      </c>
      <c r="G34" s="33" t="str">
        <f>男子入力!E44</f>
        <v/>
      </c>
      <c r="H34" s="33" t="str">
        <f>男子入力!F44</f>
        <v/>
      </c>
      <c r="I34" s="33" t="s">
        <v>254</v>
      </c>
      <c r="J34" s="33" t="str">
        <f t="shared" si="5"/>
        <v xml:space="preserve"> </v>
      </c>
      <c r="K34" s="33" t="s">
        <v>255</v>
      </c>
      <c r="L34" s="33">
        <v>1</v>
      </c>
      <c r="M34" s="33">
        <v>46</v>
      </c>
      <c r="N34" s="33">
        <f>男子入力!H44</f>
        <v>0</v>
      </c>
      <c r="O34" s="33" t="e">
        <f>男子入力!I44</f>
        <v>#N/A</v>
      </c>
      <c r="P34" s="33">
        <f>男子入力!J44</f>
        <v>0</v>
      </c>
      <c r="Q34" s="32" t="e">
        <f t="shared" ref="Q34:Q65" si="10">VLOOKUP(P34,$AJ$2:$AK$23,2,FALSE)</f>
        <v>#N/A</v>
      </c>
      <c r="R34" s="33">
        <f>男子入力!K44</f>
        <v>0</v>
      </c>
      <c r="S34" s="33" t="e">
        <f t="shared" si="6"/>
        <v>#N/A</v>
      </c>
      <c r="T34" s="33">
        <f>男子入力!M44</f>
        <v>0</v>
      </c>
      <c r="U34" s="32" t="e">
        <f t="shared" ref="U34:U65" si="11">VLOOKUP(T34,$AJ$2:$AK$23,2,FALSE)</f>
        <v>#N/A</v>
      </c>
      <c r="V34" s="33">
        <f>男子入力!N44</f>
        <v>0</v>
      </c>
      <c r="W34" s="33" t="e">
        <f t="shared" si="7"/>
        <v>#N/A</v>
      </c>
      <c r="X34" s="33">
        <f>男子入力!P44</f>
        <v>0</v>
      </c>
      <c r="Y34" s="33">
        <f>男子入力!Q44</f>
        <v>0</v>
      </c>
      <c r="Z34" s="33" t="str">
        <f>CONCATENATE(AA34,男子入力!G44,AB34)</f>
        <v>()</v>
      </c>
      <c r="AA34" s="33" t="s">
        <v>256</v>
      </c>
      <c r="AB34" s="33" t="s">
        <v>257</v>
      </c>
      <c r="AC34" s="33" t="str">
        <f t="shared" ref="AC34:AC65" si="12">CONCATENATE(F34,Z34)</f>
        <v>0　0()</v>
      </c>
      <c r="AE34" s="27">
        <f>男子入力!R44</f>
        <v>0</v>
      </c>
      <c r="AF34" s="28" t="e">
        <f t="shared" si="8"/>
        <v>#N/A</v>
      </c>
      <c r="AG34" s="27">
        <f>男子入力!S44</f>
        <v>0</v>
      </c>
      <c r="AH34" s="28" t="e">
        <f t="shared" si="9"/>
        <v>#N/A</v>
      </c>
    </row>
    <row r="35" spans="1:34">
      <c r="A35" s="33">
        <f>男子入力!B45</f>
        <v>0</v>
      </c>
      <c r="B35" s="33">
        <f t="shared" si="3"/>
        <v>200100000</v>
      </c>
      <c r="C35" s="33">
        <f>男子入力!C45</f>
        <v>0</v>
      </c>
      <c r="D35" s="33">
        <f>男子入力!D45</f>
        <v>0</v>
      </c>
      <c r="E35" s="33" t="s">
        <v>253</v>
      </c>
      <c r="F35" s="33" t="str">
        <f t="shared" si="4"/>
        <v>0　0</v>
      </c>
      <c r="G35" s="33" t="str">
        <f>男子入力!E45</f>
        <v/>
      </c>
      <c r="H35" s="33" t="str">
        <f>男子入力!F45</f>
        <v/>
      </c>
      <c r="I35" s="33" t="s">
        <v>254</v>
      </c>
      <c r="J35" s="33" t="str">
        <f t="shared" si="5"/>
        <v xml:space="preserve"> </v>
      </c>
      <c r="K35" s="33" t="s">
        <v>255</v>
      </c>
      <c r="L35" s="33">
        <v>1</v>
      </c>
      <c r="M35" s="33">
        <v>46</v>
      </c>
      <c r="N35" s="33">
        <f>男子入力!H45</f>
        <v>0</v>
      </c>
      <c r="O35" s="33" t="e">
        <f>男子入力!I45</f>
        <v>#N/A</v>
      </c>
      <c r="P35" s="33">
        <f>男子入力!J45</f>
        <v>0</v>
      </c>
      <c r="Q35" s="32" t="e">
        <f t="shared" si="10"/>
        <v>#N/A</v>
      </c>
      <c r="R35" s="33">
        <f>男子入力!K45</f>
        <v>0</v>
      </c>
      <c r="S35" s="33" t="e">
        <f t="shared" si="6"/>
        <v>#N/A</v>
      </c>
      <c r="T35" s="33">
        <f>男子入力!M45</f>
        <v>0</v>
      </c>
      <c r="U35" s="32" t="e">
        <f t="shared" si="11"/>
        <v>#N/A</v>
      </c>
      <c r="V35" s="33">
        <f>男子入力!N45</f>
        <v>0</v>
      </c>
      <c r="W35" s="33" t="e">
        <f t="shared" si="7"/>
        <v>#N/A</v>
      </c>
      <c r="X35" s="33">
        <f>男子入力!P45</f>
        <v>0</v>
      </c>
      <c r="Y35" s="33">
        <f>男子入力!Q45</f>
        <v>0</v>
      </c>
      <c r="Z35" s="33" t="str">
        <f>CONCATENATE(AA35,男子入力!G45,AB35)</f>
        <v>()</v>
      </c>
      <c r="AA35" s="33" t="s">
        <v>256</v>
      </c>
      <c r="AB35" s="33" t="s">
        <v>257</v>
      </c>
      <c r="AC35" s="33" t="str">
        <f t="shared" si="12"/>
        <v>0　0()</v>
      </c>
      <c r="AE35" s="27">
        <f>男子入力!R45</f>
        <v>0</v>
      </c>
      <c r="AF35" s="28" t="e">
        <f t="shared" si="8"/>
        <v>#N/A</v>
      </c>
      <c r="AG35" s="27">
        <f>男子入力!S45</f>
        <v>0</v>
      </c>
      <c r="AH35" s="28" t="e">
        <f t="shared" si="9"/>
        <v>#N/A</v>
      </c>
    </row>
    <row r="36" spans="1:34">
      <c r="A36" s="33">
        <f>男子入力!B46</f>
        <v>0</v>
      </c>
      <c r="B36" s="33">
        <f t="shared" si="3"/>
        <v>200100000</v>
      </c>
      <c r="C36" s="33">
        <f>男子入力!C46</f>
        <v>0</v>
      </c>
      <c r="D36" s="33">
        <f>男子入力!D46</f>
        <v>0</v>
      </c>
      <c r="E36" s="33" t="s">
        <v>253</v>
      </c>
      <c r="F36" s="33" t="str">
        <f t="shared" si="4"/>
        <v>0　0</v>
      </c>
      <c r="G36" s="33" t="str">
        <f>男子入力!E46</f>
        <v/>
      </c>
      <c r="H36" s="33" t="str">
        <f>男子入力!F46</f>
        <v/>
      </c>
      <c r="I36" s="33" t="s">
        <v>254</v>
      </c>
      <c r="J36" s="33" t="str">
        <f t="shared" si="5"/>
        <v xml:space="preserve"> </v>
      </c>
      <c r="K36" s="33" t="s">
        <v>255</v>
      </c>
      <c r="L36" s="33">
        <v>1</v>
      </c>
      <c r="M36" s="33">
        <v>46</v>
      </c>
      <c r="N36" s="33">
        <f>男子入力!H46</f>
        <v>0</v>
      </c>
      <c r="O36" s="33" t="e">
        <f>男子入力!I46</f>
        <v>#N/A</v>
      </c>
      <c r="P36" s="33">
        <f>男子入力!J46</f>
        <v>0</v>
      </c>
      <c r="Q36" s="32" t="e">
        <f t="shared" si="10"/>
        <v>#N/A</v>
      </c>
      <c r="R36" s="33">
        <f>男子入力!K46</f>
        <v>0</v>
      </c>
      <c r="S36" s="33" t="e">
        <f t="shared" si="6"/>
        <v>#N/A</v>
      </c>
      <c r="T36" s="33">
        <f>男子入力!M46</f>
        <v>0</v>
      </c>
      <c r="U36" s="32" t="e">
        <f t="shared" si="11"/>
        <v>#N/A</v>
      </c>
      <c r="V36" s="33">
        <f>男子入力!N46</f>
        <v>0</v>
      </c>
      <c r="W36" s="33" t="e">
        <f t="shared" si="7"/>
        <v>#N/A</v>
      </c>
      <c r="X36" s="33">
        <f>男子入力!P46</f>
        <v>0</v>
      </c>
      <c r="Y36" s="33">
        <f>男子入力!Q46</f>
        <v>0</v>
      </c>
      <c r="Z36" s="33" t="str">
        <f>CONCATENATE(AA36,男子入力!G46,AB36)</f>
        <v>()</v>
      </c>
      <c r="AA36" s="33" t="s">
        <v>256</v>
      </c>
      <c r="AB36" s="33" t="s">
        <v>257</v>
      </c>
      <c r="AC36" s="33" t="str">
        <f t="shared" si="12"/>
        <v>0　0()</v>
      </c>
      <c r="AE36" s="27">
        <f>男子入力!R46</f>
        <v>0</v>
      </c>
      <c r="AF36" s="28" t="e">
        <f t="shared" si="8"/>
        <v>#N/A</v>
      </c>
      <c r="AG36" s="27">
        <f>男子入力!S46</f>
        <v>0</v>
      </c>
      <c r="AH36" s="28" t="e">
        <f t="shared" si="9"/>
        <v>#N/A</v>
      </c>
    </row>
    <row r="37" spans="1:34">
      <c r="A37" s="33">
        <f>男子入力!B47</f>
        <v>0</v>
      </c>
      <c r="B37" s="33">
        <f t="shared" si="3"/>
        <v>200100000</v>
      </c>
      <c r="C37" s="33">
        <f>男子入力!C47</f>
        <v>0</v>
      </c>
      <c r="D37" s="33">
        <f>男子入力!D47</f>
        <v>0</v>
      </c>
      <c r="E37" s="33" t="s">
        <v>253</v>
      </c>
      <c r="F37" s="33" t="str">
        <f t="shared" si="4"/>
        <v>0　0</v>
      </c>
      <c r="G37" s="33" t="str">
        <f>男子入力!E47</f>
        <v/>
      </c>
      <c r="H37" s="33" t="str">
        <f>男子入力!F47</f>
        <v/>
      </c>
      <c r="I37" s="33" t="s">
        <v>254</v>
      </c>
      <c r="J37" s="33" t="str">
        <f t="shared" si="5"/>
        <v xml:space="preserve"> </v>
      </c>
      <c r="K37" s="33" t="s">
        <v>255</v>
      </c>
      <c r="L37" s="33">
        <v>1</v>
      </c>
      <c r="M37" s="33">
        <v>46</v>
      </c>
      <c r="N37" s="33">
        <f>男子入力!H47</f>
        <v>0</v>
      </c>
      <c r="O37" s="33" t="e">
        <f>男子入力!I47</f>
        <v>#N/A</v>
      </c>
      <c r="P37" s="33">
        <f>男子入力!J47</f>
        <v>0</v>
      </c>
      <c r="Q37" s="32" t="e">
        <f t="shared" si="10"/>
        <v>#N/A</v>
      </c>
      <c r="R37" s="33">
        <f>男子入力!K47</f>
        <v>0</v>
      </c>
      <c r="S37" s="33" t="e">
        <f t="shared" si="6"/>
        <v>#N/A</v>
      </c>
      <c r="T37" s="33">
        <f>男子入力!M47</f>
        <v>0</v>
      </c>
      <c r="U37" s="32" t="e">
        <f t="shared" si="11"/>
        <v>#N/A</v>
      </c>
      <c r="V37" s="33">
        <f>男子入力!N47</f>
        <v>0</v>
      </c>
      <c r="W37" s="33" t="e">
        <f t="shared" si="7"/>
        <v>#N/A</v>
      </c>
      <c r="X37" s="33">
        <f>男子入力!P47</f>
        <v>0</v>
      </c>
      <c r="Y37" s="33">
        <f>男子入力!Q47</f>
        <v>0</v>
      </c>
      <c r="Z37" s="33" t="str">
        <f>CONCATENATE(AA37,男子入力!G47,AB37)</f>
        <v>()</v>
      </c>
      <c r="AA37" s="33" t="s">
        <v>256</v>
      </c>
      <c r="AB37" s="33" t="s">
        <v>257</v>
      </c>
      <c r="AC37" s="33" t="str">
        <f t="shared" si="12"/>
        <v>0　0()</v>
      </c>
      <c r="AE37" s="27">
        <f>男子入力!R47</f>
        <v>0</v>
      </c>
      <c r="AF37" s="28" t="e">
        <f t="shared" si="8"/>
        <v>#N/A</v>
      </c>
      <c r="AG37" s="27">
        <f>男子入力!S47</f>
        <v>0</v>
      </c>
      <c r="AH37" s="28" t="e">
        <f t="shared" si="9"/>
        <v>#N/A</v>
      </c>
    </row>
    <row r="38" spans="1:34">
      <c r="A38" s="33">
        <f>男子入力!B48</f>
        <v>0</v>
      </c>
      <c r="B38" s="33">
        <f t="shared" si="3"/>
        <v>200100000</v>
      </c>
      <c r="C38" s="33">
        <f>男子入力!C48</f>
        <v>0</v>
      </c>
      <c r="D38" s="33">
        <f>男子入力!D48</f>
        <v>0</v>
      </c>
      <c r="E38" s="33" t="s">
        <v>253</v>
      </c>
      <c r="F38" s="33" t="str">
        <f t="shared" si="4"/>
        <v>0　0</v>
      </c>
      <c r="G38" s="33" t="str">
        <f>男子入力!E48</f>
        <v/>
      </c>
      <c r="H38" s="33" t="str">
        <f>男子入力!F48</f>
        <v/>
      </c>
      <c r="I38" s="33" t="s">
        <v>254</v>
      </c>
      <c r="J38" s="33" t="str">
        <f t="shared" si="5"/>
        <v xml:space="preserve"> </v>
      </c>
      <c r="K38" s="33" t="s">
        <v>255</v>
      </c>
      <c r="L38" s="33">
        <v>1</v>
      </c>
      <c r="M38" s="33">
        <v>46</v>
      </c>
      <c r="N38" s="33">
        <f>男子入力!H48</f>
        <v>0</v>
      </c>
      <c r="O38" s="33" t="e">
        <f>男子入力!I48</f>
        <v>#N/A</v>
      </c>
      <c r="P38" s="33">
        <f>男子入力!J48</f>
        <v>0</v>
      </c>
      <c r="Q38" s="32" t="e">
        <f t="shared" si="10"/>
        <v>#N/A</v>
      </c>
      <c r="R38" s="33">
        <f>男子入力!K48</f>
        <v>0</v>
      </c>
      <c r="S38" s="33" t="e">
        <f t="shared" si="6"/>
        <v>#N/A</v>
      </c>
      <c r="T38" s="33">
        <f>男子入力!M48</f>
        <v>0</v>
      </c>
      <c r="U38" s="32" t="e">
        <f t="shared" si="11"/>
        <v>#N/A</v>
      </c>
      <c r="V38" s="33">
        <f>男子入力!N48</f>
        <v>0</v>
      </c>
      <c r="W38" s="33" t="e">
        <f t="shared" si="7"/>
        <v>#N/A</v>
      </c>
      <c r="X38" s="33">
        <f>男子入力!P48</f>
        <v>0</v>
      </c>
      <c r="Y38" s="33">
        <f>男子入力!Q48</f>
        <v>0</v>
      </c>
      <c r="Z38" s="33" t="str">
        <f>CONCATENATE(AA38,男子入力!G48,AB38)</f>
        <v>()</v>
      </c>
      <c r="AA38" s="33" t="s">
        <v>256</v>
      </c>
      <c r="AB38" s="33" t="s">
        <v>257</v>
      </c>
      <c r="AC38" s="33" t="str">
        <f t="shared" si="12"/>
        <v>0　0()</v>
      </c>
      <c r="AE38" s="27">
        <f>男子入力!R48</f>
        <v>0</v>
      </c>
      <c r="AF38" s="28" t="e">
        <f t="shared" si="8"/>
        <v>#N/A</v>
      </c>
      <c r="AG38" s="27">
        <f>男子入力!S48</f>
        <v>0</v>
      </c>
      <c r="AH38" s="28" t="e">
        <f t="shared" si="9"/>
        <v>#N/A</v>
      </c>
    </row>
    <row r="39" spans="1:34">
      <c r="A39" s="33">
        <f>男子入力!B49</f>
        <v>0</v>
      </c>
      <c r="B39" s="33">
        <f t="shared" si="3"/>
        <v>200100000</v>
      </c>
      <c r="C39" s="33">
        <f>男子入力!C49</f>
        <v>0</v>
      </c>
      <c r="D39" s="33">
        <f>男子入力!D49</f>
        <v>0</v>
      </c>
      <c r="E39" s="33" t="s">
        <v>253</v>
      </c>
      <c r="F39" s="33" t="str">
        <f t="shared" si="4"/>
        <v>0　0</v>
      </c>
      <c r="G39" s="33" t="str">
        <f>男子入力!E49</f>
        <v/>
      </c>
      <c r="H39" s="33" t="str">
        <f>男子入力!F49</f>
        <v/>
      </c>
      <c r="I39" s="33" t="s">
        <v>254</v>
      </c>
      <c r="J39" s="33" t="str">
        <f t="shared" si="5"/>
        <v xml:space="preserve"> </v>
      </c>
      <c r="K39" s="33" t="s">
        <v>255</v>
      </c>
      <c r="L39" s="33">
        <v>1</v>
      </c>
      <c r="M39" s="33">
        <v>46</v>
      </c>
      <c r="N39" s="33">
        <f>男子入力!H49</f>
        <v>0</v>
      </c>
      <c r="O39" s="33" t="e">
        <f>男子入力!I49</f>
        <v>#N/A</v>
      </c>
      <c r="P39" s="33">
        <f>男子入力!J49</f>
        <v>0</v>
      </c>
      <c r="Q39" s="32" t="e">
        <f t="shared" si="10"/>
        <v>#N/A</v>
      </c>
      <c r="R39" s="33">
        <f>男子入力!K49</f>
        <v>0</v>
      </c>
      <c r="S39" s="33" t="e">
        <f t="shared" si="6"/>
        <v>#N/A</v>
      </c>
      <c r="T39" s="33">
        <f>男子入力!M49</f>
        <v>0</v>
      </c>
      <c r="U39" s="32" t="e">
        <f t="shared" si="11"/>
        <v>#N/A</v>
      </c>
      <c r="V39" s="33">
        <f>男子入力!N49</f>
        <v>0</v>
      </c>
      <c r="W39" s="33" t="e">
        <f t="shared" si="7"/>
        <v>#N/A</v>
      </c>
      <c r="X39" s="33">
        <f>男子入力!P49</f>
        <v>0</v>
      </c>
      <c r="Y39" s="33">
        <f>男子入力!Q49</f>
        <v>0</v>
      </c>
      <c r="Z39" s="33" t="str">
        <f>CONCATENATE(AA39,男子入力!G49,AB39)</f>
        <v>()</v>
      </c>
      <c r="AA39" s="33" t="s">
        <v>256</v>
      </c>
      <c r="AB39" s="33" t="s">
        <v>257</v>
      </c>
      <c r="AC39" s="33" t="str">
        <f t="shared" si="12"/>
        <v>0　0()</v>
      </c>
      <c r="AE39" s="27">
        <f>男子入力!R49</f>
        <v>0</v>
      </c>
      <c r="AF39" s="28" t="e">
        <f t="shared" si="8"/>
        <v>#N/A</v>
      </c>
      <c r="AG39" s="27">
        <f>男子入力!S49</f>
        <v>0</v>
      </c>
      <c r="AH39" s="28" t="e">
        <f t="shared" si="9"/>
        <v>#N/A</v>
      </c>
    </row>
    <row r="40" spans="1:34">
      <c r="A40" s="33">
        <f>男子入力!B50</f>
        <v>0</v>
      </c>
      <c r="B40" s="33">
        <f t="shared" si="3"/>
        <v>200100000</v>
      </c>
      <c r="C40" s="33">
        <f>男子入力!C50</f>
        <v>0</v>
      </c>
      <c r="D40" s="33">
        <f>男子入力!D50</f>
        <v>0</v>
      </c>
      <c r="E40" s="33" t="s">
        <v>253</v>
      </c>
      <c r="F40" s="33" t="str">
        <f t="shared" si="4"/>
        <v>0　0</v>
      </c>
      <c r="G40" s="33" t="str">
        <f>男子入力!E50</f>
        <v/>
      </c>
      <c r="H40" s="33" t="str">
        <f>男子入力!F50</f>
        <v/>
      </c>
      <c r="I40" s="33" t="s">
        <v>254</v>
      </c>
      <c r="J40" s="33" t="str">
        <f t="shared" si="5"/>
        <v xml:space="preserve"> </v>
      </c>
      <c r="K40" s="33" t="s">
        <v>255</v>
      </c>
      <c r="L40" s="33">
        <v>1</v>
      </c>
      <c r="M40" s="33">
        <v>46</v>
      </c>
      <c r="N40" s="33">
        <f>男子入力!H50</f>
        <v>0</v>
      </c>
      <c r="O40" s="33" t="e">
        <f>男子入力!I50</f>
        <v>#N/A</v>
      </c>
      <c r="P40" s="33">
        <f>男子入力!J50</f>
        <v>0</v>
      </c>
      <c r="Q40" s="32" t="e">
        <f t="shared" si="10"/>
        <v>#N/A</v>
      </c>
      <c r="R40" s="33">
        <f>男子入力!K50</f>
        <v>0</v>
      </c>
      <c r="S40" s="33" t="e">
        <f t="shared" si="6"/>
        <v>#N/A</v>
      </c>
      <c r="T40" s="33">
        <f>男子入力!M50</f>
        <v>0</v>
      </c>
      <c r="U40" s="32" t="e">
        <f t="shared" si="11"/>
        <v>#N/A</v>
      </c>
      <c r="V40" s="33">
        <f>男子入力!N50</f>
        <v>0</v>
      </c>
      <c r="W40" s="33" t="e">
        <f t="shared" si="7"/>
        <v>#N/A</v>
      </c>
      <c r="X40" s="33">
        <f>男子入力!P50</f>
        <v>0</v>
      </c>
      <c r="Y40" s="33">
        <f>男子入力!Q50</f>
        <v>0</v>
      </c>
      <c r="Z40" s="33" t="str">
        <f>CONCATENATE(AA40,男子入力!G50,AB40)</f>
        <v>()</v>
      </c>
      <c r="AA40" s="33" t="s">
        <v>256</v>
      </c>
      <c r="AB40" s="33" t="s">
        <v>257</v>
      </c>
      <c r="AC40" s="33" t="str">
        <f t="shared" si="12"/>
        <v>0　0()</v>
      </c>
      <c r="AE40" s="27">
        <f>男子入力!R50</f>
        <v>0</v>
      </c>
      <c r="AF40" s="28" t="e">
        <f t="shared" si="8"/>
        <v>#N/A</v>
      </c>
      <c r="AG40" s="27">
        <f>男子入力!S50</f>
        <v>0</v>
      </c>
      <c r="AH40" s="28" t="e">
        <f t="shared" si="9"/>
        <v>#N/A</v>
      </c>
    </row>
    <row r="41" spans="1:34">
      <c r="A41" s="33">
        <f>男子入力!B51</f>
        <v>0</v>
      </c>
      <c r="B41" s="33">
        <f t="shared" si="3"/>
        <v>200100000</v>
      </c>
      <c r="C41" s="33">
        <f>男子入力!C51</f>
        <v>0</v>
      </c>
      <c r="D41" s="33">
        <f>男子入力!D51</f>
        <v>0</v>
      </c>
      <c r="E41" s="33" t="s">
        <v>253</v>
      </c>
      <c r="F41" s="33" t="str">
        <f t="shared" si="4"/>
        <v>0　0</v>
      </c>
      <c r="G41" s="33" t="str">
        <f>男子入力!E51</f>
        <v/>
      </c>
      <c r="H41" s="33" t="str">
        <f>男子入力!F51</f>
        <v/>
      </c>
      <c r="I41" s="33" t="s">
        <v>254</v>
      </c>
      <c r="J41" s="33" t="str">
        <f t="shared" si="5"/>
        <v xml:space="preserve"> </v>
      </c>
      <c r="K41" s="33" t="s">
        <v>255</v>
      </c>
      <c r="L41" s="33">
        <v>1</v>
      </c>
      <c r="M41" s="33">
        <v>46</v>
      </c>
      <c r="N41" s="33">
        <f>男子入力!H51</f>
        <v>0</v>
      </c>
      <c r="O41" s="33" t="e">
        <f>男子入力!I51</f>
        <v>#N/A</v>
      </c>
      <c r="P41" s="33">
        <f>男子入力!J51</f>
        <v>0</v>
      </c>
      <c r="Q41" s="32" t="e">
        <f t="shared" si="10"/>
        <v>#N/A</v>
      </c>
      <c r="R41" s="33">
        <f>男子入力!K51</f>
        <v>0</v>
      </c>
      <c r="S41" s="33" t="e">
        <f t="shared" si="6"/>
        <v>#N/A</v>
      </c>
      <c r="T41" s="33">
        <f>男子入力!M51</f>
        <v>0</v>
      </c>
      <c r="U41" s="32" t="e">
        <f t="shared" si="11"/>
        <v>#N/A</v>
      </c>
      <c r="V41" s="33">
        <f>男子入力!N51</f>
        <v>0</v>
      </c>
      <c r="W41" s="33" t="e">
        <f t="shared" si="7"/>
        <v>#N/A</v>
      </c>
      <c r="X41" s="33">
        <f>男子入力!P51</f>
        <v>0</v>
      </c>
      <c r="Y41" s="33">
        <f>男子入力!Q51</f>
        <v>0</v>
      </c>
      <c r="Z41" s="33" t="str">
        <f>CONCATENATE(AA41,男子入力!G51,AB41)</f>
        <v>()</v>
      </c>
      <c r="AA41" s="33" t="s">
        <v>256</v>
      </c>
      <c r="AB41" s="33" t="s">
        <v>257</v>
      </c>
      <c r="AC41" s="33" t="str">
        <f t="shared" si="12"/>
        <v>0　0()</v>
      </c>
      <c r="AE41" s="27">
        <f>男子入力!R51</f>
        <v>0</v>
      </c>
      <c r="AF41" s="28" t="e">
        <f t="shared" si="8"/>
        <v>#N/A</v>
      </c>
      <c r="AG41" s="27">
        <f>男子入力!S51</f>
        <v>0</v>
      </c>
      <c r="AH41" s="28" t="e">
        <f t="shared" si="9"/>
        <v>#N/A</v>
      </c>
    </row>
    <row r="42" spans="1:34">
      <c r="A42" s="33">
        <f>男子入力!B52</f>
        <v>0</v>
      </c>
      <c r="B42" s="33">
        <f t="shared" si="3"/>
        <v>200100000</v>
      </c>
      <c r="C42" s="33">
        <f>男子入力!C52</f>
        <v>0</v>
      </c>
      <c r="D42" s="33">
        <f>男子入力!D52</f>
        <v>0</v>
      </c>
      <c r="E42" s="33" t="s">
        <v>253</v>
      </c>
      <c r="F42" s="33" t="str">
        <f t="shared" si="4"/>
        <v>0　0</v>
      </c>
      <c r="G42" s="33" t="str">
        <f>男子入力!E52</f>
        <v/>
      </c>
      <c r="H42" s="33" t="str">
        <f>男子入力!F52</f>
        <v/>
      </c>
      <c r="I42" s="33" t="s">
        <v>254</v>
      </c>
      <c r="J42" s="33" t="str">
        <f t="shared" si="5"/>
        <v xml:space="preserve"> </v>
      </c>
      <c r="K42" s="33" t="s">
        <v>255</v>
      </c>
      <c r="L42" s="33">
        <v>1</v>
      </c>
      <c r="M42" s="33">
        <v>46</v>
      </c>
      <c r="N42" s="33">
        <f>男子入力!H52</f>
        <v>0</v>
      </c>
      <c r="O42" s="33" t="e">
        <f>男子入力!I52</f>
        <v>#N/A</v>
      </c>
      <c r="P42" s="33">
        <f>男子入力!J52</f>
        <v>0</v>
      </c>
      <c r="Q42" s="32" t="e">
        <f t="shared" si="10"/>
        <v>#N/A</v>
      </c>
      <c r="R42" s="33">
        <f>男子入力!K52</f>
        <v>0</v>
      </c>
      <c r="S42" s="33" t="e">
        <f t="shared" si="6"/>
        <v>#N/A</v>
      </c>
      <c r="T42" s="33">
        <f>男子入力!M52</f>
        <v>0</v>
      </c>
      <c r="U42" s="32" t="e">
        <f t="shared" si="11"/>
        <v>#N/A</v>
      </c>
      <c r="V42" s="33">
        <f>男子入力!N52</f>
        <v>0</v>
      </c>
      <c r="W42" s="33" t="e">
        <f t="shared" si="7"/>
        <v>#N/A</v>
      </c>
      <c r="X42" s="33">
        <f>男子入力!P52</f>
        <v>0</v>
      </c>
      <c r="Y42" s="33">
        <f>男子入力!Q52</f>
        <v>0</v>
      </c>
      <c r="Z42" s="33" t="str">
        <f>CONCATENATE(AA42,男子入力!G52,AB42)</f>
        <v>()</v>
      </c>
      <c r="AA42" s="33" t="s">
        <v>256</v>
      </c>
      <c r="AB42" s="33" t="s">
        <v>257</v>
      </c>
      <c r="AC42" s="33" t="str">
        <f t="shared" si="12"/>
        <v>0　0()</v>
      </c>
      <c r="AE42" s="27">
        <f>男子入力!R52</f>
        <v>0</v>
      </c>
      <c r="AF42" s="28" t="e">
        <f t="shared" si="8"/>
        <v>#N/A</v>
      </c>
      <c r="AG42" s="27">
        <f>男子入力!S52</f>
        <v>0</v>
      </c>
      <c r="AH42" s="28" t="e">
        <f t="shared" si="9"/>
        <v>#N/A</v>
      </c>
    </row>
    <row r="43" spans="1:34">
      <c r="A43" s="33">
        <f>男子入力!B53</f>
        <v>0</v>
      </c>
      <c r="B43" s="33">
        <f t="shared" si="3"/>
        <v>200100000</v>
      </c>
      <c r="C43" s="33">
        <f>男子入力!C53</f>
        <v>0</v>
      </c>
      <c r="D43" s="33">
        <f>男子入力!D53</f>
        <v>0</v>
      </c>
      <c r="E43" s="33" t="s">
        <v>253</v>
      </c>
      <c r="F43" s="33" t="str">
        <f t="shared" si="4"/>
        <v>0　0</v>
      </c>
      <c r="G43" s="33" t="str">
        <f>男子入力!E53</f>
        <v/>
      </c>
      <c r="H43" s="33" t="str">
        <f>男子入力!F53</f>
        <v/>
      </c>
      <c r="I43" s="33" t="s">
        <v>254</v>
      </c>
      <c r="J43" s="33" t="str">
        <f t="shared" si="5"/>
        <v xml:space="preserve"> </v>
      </c>
      <c r="K43" s="33" t="s">
        <v>255</v>
      </c>
      <c r="L43" s="33">
        <v>1</v>
      </c>
      <c r="M43" s="33">
        <v>46</v>
      </c>
      <c r="N43" s="33">
        <f>男子入力!H53</f>
        <v>0</v>
      </c>
      <c r="O43" s="33" t="e">
        <f>男子入力!I53</f>
        <v>#N/A</v>
      </c>
      <c r="P43" s="33">
        <f>男子入力!J53</f>
        <v>0</v>
      </c>
      <c r="Q43" s="32" t="e">
        <f t="shared" si="10"/>
        <v>#N/A</v>
      </c>
      <c r="R43" s="33">
        <f>男子入力!K53</f>
        <v>0</v>
      </c>
      <c r="S43" s="33" t="e">
        <f t="shared" si="6"/>
        <v>#N/A</v>
      </c>
      <c r="T43" s="33">
        <f>男子入力!M53</f>
        <v>0</v>
      </c>
      <c r="U43" s="32" t="e">
        <f t="shared" si="11"/>
        <v>#N/A</v>
      </c>
      <c r="V43" s="33">
        <f>男子入力!N53</f>
        <v>0</v>
      </c>
      <c r="W43" s="33" t="e">
        <f t="shared" si="7"/>
        <v>#N/A</v>
      </c>
      <c r="X43" s="33">
        <f>男子入力!P53</f>
        <v>0</v>
      </c>
      <c r="Y43" s="33">
        <f>男子入力!Q53</f>
        <v>0</v>
      </c>
      <c r="Z43" s="33" t="str">
        <f>CONCATENATE(AA43,男子入力!G53,AB43)</f>
        <v>()</v>
      </c>
      <c r="AA43" s="33" t="s">
        <v>256</v>
      </c>
      <c r="AB43" s="33" t="s">
        <v>257</v>
      </c>
      <c r="AC43" s="33" t="str">
        <f t="shared" si="12"/>
        <v>0　0()</v>
      </c>
      <c r="AE43" s="27">
        <f>男子入力!R53</f>
        <v>0</v>
      </c>
      <c r="AF43" s="28" t="e">
        <f t="shared" si="8"/>
        <v>#N/A</v>
      </c>
      <c r="AG43" s="27">
        <f>男子入力!S53</f>
        <v>0</v>
      </c>
      <c r="AH43" s="28" t="e">
        <f t="shared" si="9"/>
        <v>#N/A</v>
      </c>
    </row>
    <row r="44" spans="1:34">
      <c r="A44" s="33">
        <f>男子入力!B54</f>
        <v>0</v>
      </c>
      <c r="B44" s="33">
        <f t="shared" si="3"/>
        <v>200100000</v>
      </c>
      <c r="C44" s="33">
        <f>男子入力!C54</f>
        <v>0</v>
      </c>
      <c r="D44" s="33">
        <f>男子入力!D54</f>
        <v>0</v>
      </c>
      <c r="E44" s="33" t="s">
        <v>253</v>
      </c>
      <c r="F44" s="33" t="str">
        <f t="shared" si="4"/>
        <v>0　0</v>
      </c>
      <c r="G44" s="33" t="str">
        <f>男子入力!E54</f>
        <v/>
      </c>
      <c r="H44" s="33" t="str">
        <f>男子入力!F54</f>
        <v/>
      </c>
      <c r="I44" s="33" t="s">
        <v>254</v>
      </c>
      <c r="J44" s="33" t="str">
        <f t="shared" si="5"/>
        <v xml:space="preserve"> </v>
      </c>
      <c r="K44" s="33" t="s">
        <v>255</v>
      </c>
      <c r="L44" s="33">
        <v>1</v>
      </c>
      <c r="M44" s="33">
        <v>46</v>
      </c>
      <c r="N44" s="33">
        <f>男子入力!H54</f>
        <v>0</v>
      </c>
      <c r="O44" s="33" t="e">
        <f>男子入力!I54</f>
        <v>#N/A</v>
      </c>
      <c r="P44" s="33">
        <f>男子入力!J54</f>
        <v>0</v>
      </c>
      <c r="Q44" s="32" t="e">
        <f t="shared" si="10"/>
        <v>#N/A</v>
      </c>
      <c r="R44" s="33">
        <f>男子入力!K54</f>
        <v>0</v>
      </c>
      <c r="S44" s="33" t="e">
        <f t="shared" si="6"/>
        <v>#N/A</v>
      </c>
      <c r="T44" s="33">
        <f>男子入力!M54</f>
        <v>0</v>
      </c>
      <c r="U44" s="32" t="e">
        <f t="shared" si="11"/>
        <v>#N/A</v>
      </c>
      <c r="V44" s="33">
        <f>男子入力!N54</f>
        <v>0</v>
      </c>
      <c r="W44" s="33" t="e">
        <f t="shared" si="7"/>
        <v>#N/A</v>
      </c>
      <c r="X44" s="33">
        <f>男子入力!P54</f>
        <v>0</v>
      </c>
      <c r="Y44" s="33">
        <f>男子入力!Q54</f>
        <v>0</v>
      </c>
      <c r="Z44" s="33" t="str">
        <f>CONCATENATE(AA44,男子入力!G54,AB44)</f>
        <v>()</v>
      </c>
      <c r="AA44" s="33" t="s">
        <v>256</v>
      </c>
      <c r="AB44" s="33" t="s">
        <v>257</v>
      </c>
      <c r="AC44" s="33" t="str">
        <f t="shared" si="12"/>
        <v>0　0()</v>
      </c>
      <c r="AE44" s="27">
        <f>男子入力!R54</f>
        <v>0</v>
      </c>
      <c r="AF44" s="28" t="e">
        <f t="shared" si="8"/>
        <v>#N/A</v>
      </c>
      <c r="AG44" s="27">
        <f>男子入力!S54</f>
        <v>0</v>
      </c>
      <c r="AH44" s="28" t="e">
        <f t="shared" si="9"/>
        <v>#N/A</v>
      </c>
    </row>
    <row r="45" spans="1:34">
      <c r="A45" s="33">
        <f>男子入力!B55</f>
        <v>0</v>
      </c>
      <c r="B45" s="33">
        <f t="shared" si="3"/>
        <v>200100000</v>
      </c>
      <c r="C45" s="33">
        <f>男子入力!C55</f>
        <v>0</v>
      </c>
      <c r="D45" s="33">
        <f>男子入力!D55</f>
        <v>0</v>
      </c>
      <c r="E45" s="33" t="s">
        <v>253</v>
      </c>
      <c r="F45" s="33" t="str">
        <f t="shared" si="4"/>
        <v>0　0</v>
      </c>
      <c r="G45" s="33" t="str">
        <f>男子入力!E55</f>
        <v/>
      </c>
      <c r="H45" s="33" t="str">
        <f>男子入力!F55</f>
        <v/>
      </c>
      <c r="I45" s="33" t="s">
        <v>254</v>
      </c>
      <c r="J45" s="33" t="str">
        <f t="shared" si="5"/>
        <v xml:space="preserve"> </v>
      </c>
      <c r="K45" s="33" t="s">
        <v>255</v>
      </c>
      <c r="L45" s="33">
        <v>1</v>
      </c>
      <c r="M45" s="33">
        <v>46</v>
      </c>
      <c r="N45" s="33">
        <f>男子入力!H55</f>
        <v>0</v>
      </c>
      <c r="O45" s="33" t="e">
        <f>男子入力!I55</f>
        <v>#N/A</v>
      </c>
      <c r="P45" s="33">
        <f>男子入力!J55</f>
        <v>0</v>
      </c>
      <c r="Q45" s="32" t="e">
        <f t="shared" si="10"/>
        <v>#N/A</v>
      </c>
      <c r="R45" s="33">
        <f>男子入力!K55</f>
        <v>0</v>
      </c>
      <c r="S45" s="33" t="e">
        <f t="shared" si="6"/>
        <v>#N/A</v>
      </c>
      <c r="T45" s="33">
        <f>男子入力!M55</f>
        <v>0</v>
      </c>
      <c r="U45" s="32" t="e">
        <f t="shared" si="11"/>
        <v>#N/A</v>
      </c>
      <c r="V45" s="33">
        <f>男子入力!N55</f>
        <v>0</v>
      </c>
      <c r="W45" s="33" t="e">
        <f t="shared" si="7"/>
        <v>#N/A</v>
      </c>
      <c r="X45" s="33">
        <f>男子入力!P55</f>
        <v>0</v>
      </c>
      <c r="Y45" s="33">
        <f>男子入力!Q55</f>
        <v>0</v>
      </c>
      <c r="Z45" s="33" t="str">
        <f>CONCATENATE(AA45,男子入力!G55,AB45)</f>
        <v>()</v>
      </c>
      <c r="AA45" s="33" t="s">
        <v>256</v>
      </c>
      <c r="AB45" s="33" t="s">
        <v>257</v>
      </c>
      <c r="AC45" s="33" t="str">
        <f t="shared" si="12"/>
        <v>0　0()</v>
      </c>
      <c r="AE45" s="27">
        <f>男子入力!R55</f>
        <v>0</v>
      </c>
      <c r="AF45" s="28" t="e">
        <f t="shared" si="8"/>
        <v>#N/A</v>
      </c>
      <c r="AG45" s="27">
        <f>男子入力!S55</f>
        <v>0</v>
      </c>
      <c r="AH45" s="28" t="e">
        <f t="shared" si="9"/>
        <v>#N/A</v>
      </c>
    </row>
    <row r="46" spans="1:34">
      <c r="A46" s="33">
        <f>男子入力!B56</f>
        <v>0</v>
      </c>
      <c r="B46" s="33">
        <f t="shared" si="3"/>
        <v>200100000</v>
      </c>
      <c r="C46" s="33">
        <f>男子入力!C56</f>
        <v>0</v>
      </c>
      <c r="D46" s="33">
        <f>男子入力!D56</f>
        <v>0</v>
      </c>
      <c r="E46" s="33" t="s">
        <v>253</v>
      </c>
      <c r="F46" s="33" t="str">
        <f t="shared" si="4"/>
        <v>0　0</v>
      </c>
      <c r="G46" s="33" t="str">
        <f>男子入力!E56</f>
        <v/>
      </c>
      <c r="H46" s="33" t="str">
        <f>男子入力!F56</f>
        <v/>
      </c>
      <c r="I46" s="33" t="s">
        <v>254</v>
      </c>
      <c r="J46" s="33" t="str">
        <f t="shared" si="5"/>
        <v xml:space="preserve"> </v>
      </c>
      <c r="K46" s="33" t="s">
        <v>255</v>
      </c>
      <c r="L46" s="33">
        <v>1</v>
      </c>
      <c r="M46" s="33">
        <v>46</v>
      </c>
      <c r="N46" s="33">
        <f>男子入力!H56</f>
        <v>0</v>
      </c>
      <c r="O46" s="33" t="e">
        <f>男子入力!I56</f>
        <v>#N/A</v>
      </c>
      <c r="P46" s="33">
        <f>男子入力!J56</f>
        <v>0</v>
      </c>
      <c r="Q46" s="32" t="e">
        <f t="shared" si="10"/>
        <v>#N/A</v>
      </c>
      <c r="R46" s="33">
        <f>男子入力!K56</f>
        <v>0</v>
      </c>
      <c r="S46" s="33" t="e">
        <f t="shared" si="6"/>
        <v>#N/A</v>
      </c>
      <c r="T46" s="33">
        <f>男子入力!M56</f>
        <v>0</v>
      </c>
      <c r="U46" s="32" t="e">
        <f t="shared" si="11"/>
        <v>#N/A</v>
      </c>
      <c r="V46" s="33">
        <f>男子入力!N56</f>
        <v>0</v>
      </c>
      <c r="W46" s="33" t="e">
        <f t="shared" si="7"/>
        <v>#N/A</v>
      </c>
      <c r="X46" s="33">
        <f>男子入力!P56</f>
        <v>0</v>
      </c>
      <c r="Y46" s="33">
        <f>男子入力!Q56</f>
        <v>0</v>
      </c>
      <c r="Z46" s="33" t="str">
        <f>CONCATENATE(AA46,男子入力!G56,AB46)</f>
        <v>()</v>
      </c>
      <c r="AA46" s="33" t="s">
        <v>256</v>
      </c>
      <c r="AB46" s="33" t="s">
        <v>257</v>
      </c>
      <c r="AC46" s="33" t="str">
        <f t="shared" si="12"/>
        <v>0　0()</v>
      </c>
      <c r="AE46" s="27">
        <f>男子入力!R56</f>
        <v>0</v>
      </c>
      <c r="AF46" s="28" t="e">
        <f t="shared" si="8"/>
        <v>#N/A</v>
      </c>
      <c r="AG46" s="27">
        <f>男子入力!S56</f>
        <v>0</v>
      </c>
      <c r="AH46" s="28" t="e">
        <f t="shared" si="9"/>
        <v>#N/A</v>
      </c>
    </row>
    <row r="47" spans="1:34">
      <c r="A47" s="33">
        <f>男子入力!B57</f>
        <v>0</v>
      </c>
      <c r="B47" s="33">
        <f t="shared" si="3"/>
        <v>200100000</v>
      </c>
      <c r="C47" s="33">
        <f>男子入力!C57</f>
        <v>0</v>
      </c>
      <c r="D47" s="33">
        <f>男子入力!D57</f>
        <v>0</v>
      </c>
      <c r="E47" s="33" t="s">
        <v>253</v>
      </c>
      <c r="F47" s="33" t="str">
        <f t="shared" si="4"/>
        <v>0　0</v>
      </c>
      <c r="G47" s="33" t="str">
        <f>男子入力!E57</f>
        <v/>
      </c>
      <c r="H47" s="33" t="str">
        <f>男子入力!F57</f>
        <v/>
      </c>
      <c r="I47" s="33" t="s">
        <v>254</v>
      </c>
      <c r="J47" s="33" t="str">
        <f t="shared" si="5"/>
        <v xml:space="preserve"> </v>
      </c>
      <c r="K47" s="33" t="s">
        <v>255</v>
      </c>
      <c r="L47" s="33">
        <v>1</v>
      </c>
      <c r="M47" s="33">
        <v>46</v>
      </c>
      <c r="N47" s="33">
        <f>男子入力!H57</f>
        <v>0</v>
      </c>
      <c r="O47" s="33" t="e">
        <f>男子入力!I57</f>
        <v>#N/A</v>
      </c>
      <c r="P47" s="33">
        <f>男子入力!J57</f>
        <v>0</v>
      </c>
      <c r="Q47" s="32" t="e">
        <f t="shared" si="10"/>
        <v>#N/A</v>
      </c>
      <c r="R47" s="33">
        <f>男子入力!K57</f>
        <v>0</v>
      </c>
      <c r="S47" s="33" t="e">
        <f t="shared" si="6"/>
        <v>#N/A</v>
      </c>
      <c r="T47" s="33">
        <f>男子入力!M57</f>
        <v>0</v>
      </c>
      <c r="U47" s="32" t="e">
        <f t="shared" si="11"/>
        <v>#N/A</v>
      </c>
      <c r="V47" s="33">
        <f>男子入力!N57</f>
        <v>0</v>
      </c>
      <c r="W47" s="33" t="e">
        <f t="shared" si="7"/>
        <v>#N/A</v>
      </c>
      <c r="X47" s="33">
        <f>男子入力!P57</f>
        <v>0</v>
      </c>
      <c r="Y47" s="33">
        <f>男子入力!Q57</f>
        <v>0</v>
      </c>
      <c r="Z47" s="33" t="str">
        <f>CONCATENATE(AA47,男子入力!G57,AB47)</f>
        <v>()</v>
      </c>
      <c r="AA47" s="33" t="s">
        <v>256</v>
      </c>
      <c r="AB47" s="33" t="s">
        <v>257</v>
      </c>
      <c r="AC47" s="33" t="str">
        <f t="shared" si="12"/>
        <v>0　0()</v>
      </c>
      <c r="AE47" s="27">
        <f>男子入力!R57</f>
        <v>0</v>
      </c>
      <c r="AF47" s="28" t="e">
        <f t="shared" si="8"/>
        <v>#N/A</v>
      </c>
      <c r="AG47" s="27">
        <f>男子入力!S57</f>
        <v>0</v>
      </c>
      <c r="AH47" s="28" t="e">
        <f t="shared" si="9"/>
        <v>#N/A</v>
      </c>
    </row>
    <row r="48" spans="1:34">
      <c r="A48" s="33">
        <f>男子入力!B58</f>
        <v>0</v>
      </c>
      <c r="B48" s="33">
        <f t="shared" si="3"/>
        <v>200100000</v>
      </c>
      <c r="C48" s="33">
        <f>男子入力!C58</f>
        <v>0</v>
      </c>
      <c r="D48" s="33">
        <f>男子入力!D58</f>
        <v>0</v>
      </c>
      <c r="E48" s="33" t="s">
        <v>253</v>
      </c>
      <c r="F48" s="33" t="str">
        <f t="shared" si="4"/>
        <v>0　0</v>
      </c>
      <c r="G48" s="33" t="str">
        <f>男子入力!E58</f>
        <v/>
      </c>
      <c r="H48" s="33" t="str">
        <f>男子入力!F58</f>
        <v/>
      </c>
      <c r="I48" s="33" t="s">
        <v>254</v>
      </c>
      <c r="J48" s="33" t="str">
        <f t="shared" si="5"/>
        <v xml:space="preserve"> </v>
      </c>
      <c r="K48" s="33" t="s">
        <v>255</v>
      </c>
      <c r="L48" s="33">
        <v>1</v>
      </c>
      <c r="M48" s="33">
        <v>46</v>
      </c>
      <c r="N48" s="33">
        <f>男子入力!H58</f>
        <v>0</v>
      </c>
      <c r="O48" s="33" t="e">
        <f>男子入力!I58</f>
        <v>#N/A</v>
      </c>
      <c r="P48" s="33">
        <f>男子入力!J58</f>
        <v>0</v>
      </c>
      <c r="Q48" s="32" t="e">
        <f t="shared" si="10"/>
        <v>#N/A</v>
      </c>
      <c r="R48" s="33">
        <f>男子入力!K58</f>
        <v>0</v>
      </c>
      <c r="S48" s="33" t="e">
        <f t="shared" si="6"/>
        <v>#N/A</v>
      </c>
      <c r="T48" s="33">
        <f>男子入力!M58</f>
        <v>0</v>
      </c>
      <c r="U48" s="32" t="e">
        <f t="shared" si="11"/>
        <v>#N/A</v>
      </c>
      <c r="V48" s="33">
        <f>男子入力!N58</f>
        <v>0</v>
      </c>
      <c r="W48" s="33" t="e">
        <f t="shared" si="7"/>
        <v>#N/A</v>
      </c>
      <c r="X48" s="33">
        <f>男子入力!P58</f>
        <v>0</v>
      </c>
      <c r="Y48" s="33">
        <f>男子入力!Q58</f>
        <v>0</v>
      </c>
      <c r="Z48" s="33" t="str">
        <f>CONCATENATE(AA48,男子入力!G58,AB48)</f>
        <v>()</v>
      </c>
      <c r="AA48" s="33" t="s">
        <v>256</v>
      </c>
      <c r="AB48" s="33" t="s">
        <v>257</v>
      </c>
      <c r="AC48" s="33" t="str">
        <f t="shared" si="12"/>
        <v>0　0()</v>
      </c>
      <c r="AE48" s="27">
        <f>男子入力!R58</f>
        <v>0</v>
      </c>
      <c r="AF48" s="28" t="e">
        <f t="shared" si="8"/>
        <v>#N/A</v>
      </c>
      <c r="AG48" s="27">
        <f>男子入力!S58</f>
        <v>0</v>
      </c>
      <c r="AH48" s="28" t="e">
        <f t="shared" si="9"/>
        <v>#N/A</v>
      </c>
    </row>
    <row r="49" spans="1:34">
      <c r="A49" s="33">
        <f>男子入力!B59</f>
        <v>0</v>
      </c>
      <c r="B49" s="33">
        <f t="shared" si="3"/>
        <v>200100000</v>
      </c>
      <c r="C49" s="33">
        <f>男子入力!C59</f>
        <v>0</v>
      </c>
      <c r="D49" s="33">
        <f>男子入力!D59</f>
        <v>0</v>
      </c>
      <c r="E49" s="33" t="s">
        <v>253</v>
      </c>
      <c r="F49" s="33" t="str">
        <f t="shared" si="4"/>
        <v>0　0</v>
      </c>
      <c r="G49" s="33" t="str">
        <f>男子入力!E59</f>
        <v/>
      </c>
      <c r="H49" s="33" t="str">
        <f>男子入力!F59</f>
        <v/>
      </c>
      <c r="I49" s="33" t="s">
        <v>254</v>
      </c>
      <c r="J49" s="33" t="str">
        <f t="shared" si="5"/>
        <v xml:space="preserve"> </v>
      </c>
      <c r="K49" s="33" t="s">
        <v>255</v>
      </c>
      <c r="L49" s="33">
        <v>1</v>
      </c>
      <c r="M49" s="33">
        <v>46</v>
      </c>
      <c r="N49" s="33">
        <f>男子入力!H59</f>
        <v>0</v>
      </c>
      <c r="O49" s="33" t="e">
        <f>男子入力!I59</f>
        <v>#N/A</v>
      </c>
      <c r="P49" s="33">
        <f>男子入力!J59</f>
        <v>0</v>
      </c>
      <c r="Q49" s="32" t="e">
        <f t="shared" si="10"/>
        <v>#N/A</v>
      </c>
      <c r="R49" s="33">
        <f>男子入力!K59</f>
        <v>0</v>
      </c>
      <c r="S49" s="33" t="e">
        <f t="shared" si="6"/>
        <v>#N/A</v>
      </c>
      <c r="T49" s="33">
        <f>男子入力!M59</f>
        <v>0</v>
      </c>
      <c r="U49" s="32" t="e">
        <f t="shared" si="11"/>
        <v>#N/A</v>
      </c>
      <c r="V49" s="33">
        <f>男子入力!N59</f>
        <v>0</v>
      </c>
      <c r="W49" s="33" t="e">
        <f t="shared" si="7"/>
        <v>#N/A</v>
      </c>
      <c r="X49" s="33">
        <f>男子入力!P59</f>
        <v>0</v>
      </c>
      <c r="Y49" s="33">
        <f>男子入力!Q59</f>
        <v>0</v>
      </c>
      <c r="Z49" s="33" t="str">
        <f>CONCATENATE(AA49,男子入力!G59,AB49)</f>
        <v>()</v>
      </c>
      <c r="AA49" s="33" t="s">
        <v>256</v>
      </c>
      <c r="AB49" s="33" t="s">
        <v>257</v>
      </c>
      <c r="AC49" s="33" t="str">
        <f t="shared" si="12"/>
        <v>0　0()</v>
      </c>
      <c r="AE49" s="27">
        <f>男子入力!R59</f>
        <v>0</v>
      </c>
      <c r="AF49" s="28" t="e">
        <f t="shared" si="8"/>
        <v>#N/A</v>
      </c>
      <c r="AG49" s="27">
        <f>男子入力!S59</f>
        <v>0</v>
      </c>
      <c r="AH49" s="28" t="e">
        <f t="shared" si="9"/>
        <v>#N/A</v>
      </c>
    </row>
    <row r="50" spans="1:34">
      <c r="A50" s="33">
        <f>男子入力!B60</f>
        <v>0</v>
      </c>
      <c r="B50" s="33">
        <f t="shared" si="3"/>
        <v>200100000</v>
      </c>
      <c r="C50" s="33">
        <f>男子入力!C60</f>
        <v>0</v>
      </c>
      <c r="D50" s="33">
        <f>男子入力!D60</f>
        <v>0</v>
      </c>
      <c r="E50" s="33" t="s">
        <v>253</v>
      </c>
      <c r="F50" s="33" t="str">
        <f t="shared" si="4"/>
        <v>0　0</v>
      </c>
      <c r="G50" s="33" t="str">
        <f>男子入力!E60</f>
        <v/>
      </c>
      <c r="H50" s="33" t="str">
        <f>男子入力!F60</f>
        <v/>
      </c>
      <c r="I50" s="33" t="s">
        <v>254</v>
      </c>
      <c r="J50" s="33" t="str">
        <f t="shared" si="5"/>
        <v xml:space="preserve"> </v>
      </c>
      <c r="K50" s="33" t="s">
        <v>255</v>
      </c>
      <c r="L50" s="33">
        <v>1</v>
      </c>
      <c r="M50" s="33">
        <v>46</v>
      </c>
      <c r="N50" s="33">
        <f>男子入力!H60</f>
        <v>0</v>
      </c>
      <c r="O50" s="33" t="e">
        <f>男子入力!I60</f>
        <v>#N/A</v>
      </c>
      <c r="P50" s="33">
        <f>男子入力!J60</f>
        <v>0</v>
      </c>
      <c r="Q50" s="32" t="e">
        <f t="shared" si="10"/>
        <v>#N/A</v>
      </c>
      <c r="R50" s="33">
        <f>男子入力!K60</f>
        <v>0</v>
      </c>
      <c r="S50" s="33" t="e">
        <f t="shared" si="6"/>
        <v>#N/A</v>
      </c>
      <c r="T50" s="33">
        <f>男子入力!M60</f>
        <v>0</v>
      </c>
      <c r="U50" s="32" t="e">
        <f t="shared" si="11"/>
        <v>#N/A</v>
      </c>
      <c r="V50" s="33">
        <f>男子入力!N60</f>
        <v>0</v>
      </c>
      <c r="W50" s="33" t="e">
        <f t="shared" si="7"/>
        <v>#N/A</v>
      </c>
      <c r="X50" s="33">
        <f>男子入力!P60</f>
        <v>0</v>
      </c>
      <c r="Y50" s="33">
        <f>男子入力!Q60</f>
        <v>0</v>
      </c>
      <c r="Z50" s="33" t="str">
        <f>CONCATENATE(AA50,男子入力!G60,AB50)</f>
        <v>()</v>
      </c>
      <c r="AA50" s="33" t="s">
        <v>256</v>
      </c>
      <c r="AB50" s="33" t="s">
        <v>257</v>
      </c>
      <c r="AC50" s="33" t="str">
        <f t="shared" si="12"/>
        <v>0　0()</v>
      </c>
      <c r="AE50" s="27">
        <f>男子入力!R60</f>
        <v>0</v>
      </c>
      <c r="AF50" s="28" t="e">
        <f t="shared" si="8"/>
        <v>#N/A</v>
      </c>
      <c r="AG50" s="27">
        <f>男子入力!S60</f>
        <v>0</v>
      </c>
      <c r="AH50" s="28" t="e">
        <f t="shared" si="9"/>
        <v>#N/A</v>
      </c>
    </row>
    <row r="51" spans="1:34">
      <c r="A51" s="33">
        <f>男子入力!B61</f>
        <v>0</v>
      </c>
      <c r="B51" s="33">
        <f t="shared" si="3"/>
        <v>200100000</v>
      </c>
      <c r="C51" s="33">
        <f>男子入力!C61</f>
        <v>0</v>
      </c>
      <c r="D51" s="33">
        <f>男子入力!D61</f>
        <v>0</v>
      </c>
      <c r="E51" s="33" t="s">
        <v>253</v>
      </c>
      <c r="F51" s="33" t="str">
        <f t="shared" si="4"/>
        <v>0　0</v>
      </c>
      <c r="G51" s="33" t="str">
        <f>男子入力!E61</f>
        <v/>
      </c>
      <c r="H51" s="33" t="str">
        <f>男子入力!F61</f>
        <v/>
      </c>
      <c r="I51" s="33" t="s">
        <v>254</v>
      </c>
      <c r="J51" s="33" t="str">
        <f t="shared" si="5"/>
        <v xml:space="preserve"> </v>
      </c>
      <c r="K51" s="33" t="s">
        <v>255</v>
      </c>
      <c r="L51" s="33">
        <v>1</v>
      </c>
      <c r="M51" s="33">
        <v>46</v>
      </c>
      <c r="N51" s="33">
        <f>男子入力!H61</f>
        <v>0</v>
      </c>
      <c r="O51" s="33" t="e">
        <f>男子入力!I61</f>
        <v>#N/A</v>
      </c>
      <c r="P51" s="33">
        <f>男子入力!J61</f>
        <v>0</v>
      </c>
      <c r="Q51" s="32" t="e">
        <f t="shared" si="10"/>
        <v>#N/A</v>
      </c>
      <c r="R51" s="33">
        <f>男子入力!K61</f>
        <v>0</v>
      </c>
      <c r="S51" s="33" t="e">
        <f t="shared" si="6"/>
        <v>#N/A</v>
      </c>
      <c r="T51" s="33">
        <f>男子入力!M61</f>
        <v>0</v>
      </c>
      <c r="U51" s="32" t="e">
        <f t="shared" si="11"/>
        <v>#N/A</v>
      </c>
      <c r="V51" s="33">
        <f>男子入力!N61</f>
        <v>0</v>
      </c>
      <c r="W51" s="33" t="e">
        <f t="shared" si="7"/>
        <v>#N/A</v>
      </c>
      <c r="X51" s="33">
        <f>男子入力!P61</f>
        <v>0</v>
      </c>
      <c r="Y51" s="33">
        <f>男子入力!Q61</f>
        <v>0</v>
      </c>
      <c r="Z51" s="33" t="str">
        <f>CONCATENATE(AA51,男子入力!G61,AB51)</f>
        <v>()</v>
      </c>
      <c r="AA51" s="33" t="s">
        <v>256</v>
      </c>
      <c r="AB51" s="33" t="s">
        <v>257</v>
      </c>
      <c r="AC51" s="33" t="str">
        <f t="shared" si="12"/>
        <v>0　0()</v>
      </c>
      <c r="AE51" s="27">
        <f>男子入力!R61</f>
        <v>0</v>
      </c>
      <c r="AF51" s="28" t="e">
        <f t="shared" si="8"/>
        <v>#N/A</v>
      </c>
      <c r="AG51" s="27">
        <f>男子入力!S61</f>
        <v>0</v>
      </c>
      <c r="AH51" s="28" t="e">
        <f t="shared" si="9"/>
        <v>#N/A</v>
      </c>
    </row>
    <row r="52" spans="1:34">
      <c r="A52" s="33">
        <f>男子入力!B62</f>
        <v>0</v>
      </c>
      <c r="B52" s="33">
        <f t="shared" ref="B52:B71" si="13">A52+200100000</f>
        <v>200100000</v>
      </c>
      <c r="C52" s="33">
        <f>男子入力!C62</f>
        <v>0</v>
      </c>
      <c r="D52" s="33">
        <f>男子入力!D62</f>
        <v>0</v>
      </c>
      <c r="E52" s="33" t="s">
        <v>253</v>
      </c>
      <c r="F52" s="33" t="str">
        <f t="shared" ref="F52:F71" si="14">CONCATENATE(C52,E52,D52)</f>
        <v>0　0</v>
      </c>
      <c r="G52" s="33" t="str">
        <f>男子入力!E62</f>
        <v/>
      </c>
      <c r="H52" s="33" t="str">
        <f>男子入力!F62</f>
        <v/>
      </c>
      <c r="I52" s="33" t="s">
        <v>254</v>
      </c>
      <c r="J52" s="33" t="str">
        <f t="shared" ref="J52:J71" si="15">CONCATENATE(G52,I52,H52)</f>
        <v xml:space="preserve"> </v>
      </c>
      <c r="K52" s="33" t="s">
        <v>255</v>
      </c>
      <c r="L52" s="33">
        <v>1</v>
      </c>
      <c r="M52" s="33">
        <v>46</v>
      </c>
      <c r="N52" s="33">
        <f>男子入力!H62</f>
        <v>0</v>
      </c>
      <c r="O52" s="33" t="e">
        <f>男子入力!I62</f>
        <v>#N/A</v>
      </c>
      <c r="P52" s="33">
        <f>男子入力!J62</f>
        <v>0</v>
      </c>
      <c r="Q52" s="32" t="e">
        <f t="shared" si="10"/>
        <v>#N/A</v>
      </c>
      <c r="R52" s="33">
        <f>男子入力!K62</f>
        <v>0</v>
      </c>
      <c r="S52" s="33" t="e">
        <f t="shared" ref="S52:S71" si="16">CONCATENATE(Q52," ",R52)</f>
        <v>#N/A</v>
      </c>
      <c r="T52" s="33">
        <f>男子入力!M62</f>
        <v>0</v>
      </c>
      <c r="U52" s="32" t="e">
        <f t="shared" si="11"/>
        <v>#N/A</v>
      </c>
      <c r="V52" s="33">
        <f>男子入力!N62</f>
        <v>0</v>
      </c>
      <c r="W52" s="33" t="e">
        <f t="shared" ref="W52:W71" si="17">CONCATENATE(U52," ",V52)</f>
        <v>#N/A</v>
      </c>
      <c r="X52" s="33">
        <f>男子入力!P62</f>
        <v>0</v>
      </c>
      <c r="Y52" s="33">
        <f>男子入力!Q62</f>
        <v>0</v>
      </c>
      <c r="Z52" s="33" t="str">
        <f>CONCATENATE(AA52,男子入力!G62,AB52)</f>
        <v>()</v>
      </c>
      <c r="AA52" s="33" t="s">
        <v>256</v>
      </c>
      <c r="AB52" s="33" t="s">
        <v>257</v>
      </c>
      <c r="AC52" s="33" t="str">
        <f t="shared" si="12"/>
        <v>0　0()</v>
      </c>
      <c r="AE52" s="27">
        <f>男子入力!R62</f>
        <v>0</v>
      </c>
      <c r="AF52" s="28" t="e">
        <f t="shared" ref="AF52:AF71" si="18">VLOOKUP(AE52,$AJ$2:$AK$23,2,FALSE)</f>
        <v>#N/A</v>
      </c>
      <c r="AG52" s="27">
        <f>男子入力!S62</f>
        <v>0</v>
      </c>
      <c r="AH52" s="28" t="e">
        <f t="shared" ref="AH52:AH71" si="19">VLOOKUP(AG52,$AJ$2:$AK$23,2,FALSE)</f>
        <v>#N/A</v>
      </c>
    </row>
    <row r="53" spans="1:34">
      <c r="A53" s="33">
        <f>男子入力!B63</f>
        <v>0</v>
      </c>
      <c r="B53" s="33">
        <f t="shared" si="13"/>
        <v>200100000</v>
      </c>
      <c r="C53" s="33">
        <f>男子入力!C63</f>
        <v>0</v>
      </c>
      <c r="D53" s="33">
        <f>男子入力!D63</f>
        <v>0</v>
      </c>
      <c r="E53" s="33" t="s">
        <v>253</v>
      </c>
      <c r="F53" s="33" t="str">
        <f t="shared" si="14"/>
        <v>0　0</v>
      </c>
      <c r="G53" s="33" t="str">
        <f>男子入力!E63</f>
        <v/>
      </c>
      <c r="H53" s="33" t="str">
        <f>男子入力!F63</f>
        <v/>
      </c>
      <c r="I53" s="33" t="s">
        <v>254</v>
      </c>
      <c r="J53" s="33" t="str">
        <f t="shared" si="15"/>
        <v xml:space="preserve"> </v>
      </c>
      <c r="K53" s="33" t="s">
        <v>255</v>
      </c>
      <c r="L53" s="33">
        <v>1</v>
      </c>
      <c r="M53" s="33">
        <v>46</v>
      </c>
      <c r="N53" s="33">
        <f>男子入力!H63</f>
        <v>0</v>
      </c>
      <c r="O53" s="33" t="e">
        <f>男子入力!I63</f>
        <v>#N/A</v>
      </c>
      <c r="P53" s="33">
        <f>男子入力!J63</f>
        <v>0</v>
      </c>
      <c r="Q53" s="32" t="e">
        <f t="shared" si="10"/>
        <v>#N/A</v>
      </c>
      <c r="R53" s="33">
        <f>男子入力!K63</f>
        <v>0</v>
      </c>
      <c r="S53" s="33" t="e">
        <f t="shared" si="16"/>
        <v>#N/A</v>
      </c>
      <c r="T53" s="33">
        <f>男子入力!M63</f>
        <v>0</v>
      </c>
      <c r="U53" s="32" t="e">
        <f t="shared" si="11"/>
        <v>#N/A</v>
      </c>
      <c r="V53" s="33">
        <f>男子入力!N63</f>
        <v>0</v>
      </c>
      <c r="W53" s="33" t="e">
        <f t="shared" si="17"/>
        <v>#N/A</v>
      </c>
      <c r="X53" s="33">
        <f>男子入力!P63</f>
        <v>0</v>
      </c>
      <c r="Y53" s="33">
        <f>男子入力!Q63</f>
        <v>0</v>
      </c>
      <c r="Z53" s="33" t="str">
        <f>CONCATENATE(AA53,男子入力!G63,AB53)</f>
        <v>()</v>
      </c>
      <c r="AA53" s="33" t="s">
        <v>256</v>
      </c>
      <c r="AB53" s="33" t="s">
        <v>257</v>
      </c>
      <c r="AC53" s="33" t="str">
        <f t="shared" si="12"/>
        <v>0　0()</v>
      </c>
      <c r="AE53" s="27">
        <f>男子入力!R63</f>
        <v>0</v>
      </c>
      <c r="AF53" s="28" t="e">
        <f t="shared" si="18"/>
        <v>#N/A</v>
      </c>
      <c r="AG53" s="27">
        <f>男子入力!S63</f>
        <v>0</v>
      </c>
      <c r="AH53" s="28" t="e">
        <f t="shared" si="19"/>
        <v>#N/A</v>
      </c>
    </row>
    <row r="54" spans="1:34">
      <c r="A54" s="33">
        <f>男子入力!B64</f>
        <v>0</v>
      </c>
      <c r="B54" s="33">
        <f t="shared" si="13"/>
        <v>200100000</v>
      </c>
      <c r="C54" s="33">
        <f>男子入力!C64</f>
        <v>0</v>
      </c>
      <c r="D54" s="33">
        <f>男子入力!D64</f>
        <v>0</v>
      </c>
      <c r="E54" s="33" t="s">
        <v>253</v>
      </c>
      <c r="F54" s="33" t="str">
        <f t="shared" si="14"/>
        <v>0　0</v>
      </c>
      <c r="G54" s="33" t="str">
        <f>男子入力!E64</f>
        <v/>
      </c>
      <c r="H54" s="33" t="str">
        <f>男子入力!F64</f>
        <v/>
      </c>
      <c r="I54" s="33" t="s">
        <v>254</v>
      </c>
      <c r="J54" s="33" t="str">
        <f t="shared" si="15"/>
        <v xml:space="preserve"> </v>
      </c>
      <c r="K54" s="33" t="s">
        <v>255</v>
      </c>
      <c r="L54" s="33">
        <v>1</v>
      </c>
      <c r="M54" s="33">
        <v>46</v>
      </c>
      <c r="N54" s="33">
        <f>男子入力!H64</f>
        <v>0</v>
      </c>
      <c r="O54" s="33" t="e">
        <f>男子入力!I64</f>
        <v>#N/A</v>
      </c>
      <c r="P54" s="33">
        <f>男子入力!J64</f>
        <v>0</v>
      </c>
      <c r="Q54" s="32" t="e">
        <f t="shared" si="10"/>
        <v>#N/A</v>
      </c>
      <c r="R54" s="33">
        <f>男子入力!K64</f>
        <v>0</v>
      </c>
      <c r="S54" s="33" t="e">
        <f t="shared" si="16"/>
        <v>#N/A</v>
      </c>
      <c r="T54" s="33">
        <f>男子入力!M64</f>
        <v>0</v>
      </c>
      <c r="U54" s="32" t="e">
        <f t="shared" si="11"/>
        <v>#N/A</v>
      </c>
      <c r="V54" s="33">
        <f>男子入力!N64</f>
        <v>0</v>
      </c>
      <c r="W54" s="33" t="e">
        <f t="shared" si="17"/>
        <v>#N/A</v>
      </c>
      <c r="X54" s="33">
        <f>男子入力!P64</f>
        <v>0</v>
      </c>
      <c r="Y54" s="33">
        <f>男子入力!Q64</f>
        <v>0</v>
      </c>
      <c r="Z54" s="33" t="str">
        <f>CONCATENATE(AA54,男子入力!G64,AB54)</f>
        <v>()</v>
      </c>
      <c r="AA54" s="33" t="s">
        <v>256</v>
      </c>
      <c r="AB54" s="33" t="s">
        <v>257</v>
      </c>
      <c r="AC54" s="33" t="str">
        <f t="shared" si="12"/>
        <v>0　0()</v>
      </c>
      <c r="AE54" s="27">
        <f>男子入力!R64</f>
        <v>0</v>
      </c>
      <c r="AF54" s="28" t="e">
        <f t="shared" si="18"/>
        <v>#N/A</v>
      </c>
      <c r="AG54" s="27">
        <f>男子入力!S64</f>
        <v>0</v>
      </c>
      <c r="AH54" s="28" t="e">
        <f t="shared" si="19"/>
        <v>#N/A</v>
      </c>
    </row>
    <row r="55" spans="1:34">
      <c r="A55" s="33">
        <f>男子入力!B65</f>
        <v>0</v>
      </c>
      <c r="B55" s="33">
        <f t="shared" si="13"/>
        <v>200100000</v>
      </c>
      <c r="C55" s="33">
        <f>男子入力!C65</f>
        <v>0</v>
      </c>
      <c r="D55" s="33">
        <f>男子入力!D65</f>
        <v>0</v>
      </c>
      <c r="E55" s="33" t="s">
        <v>253</v>
      </c>
      <c r="F55" s="33" t="str">
        <f t="shared" si="14"/>
        <v>0　0</v>
      </c>
      <c r="G55" s="33" t="str">
        <f>男子入力!E65</f>
        <v/>
      </c>
      <c r="H55" s="33" t="str">
        <f>男子入力!F65</f>
        <v/>
      </c>
      <c r="I55" s="33" t="s">
        <v>254</v>
      </c>
      <c r="J55" s="33" t="str">
        <f t="shared" si="15"/>
        <v xml:space="preserve"> </v>
      </c>
      <c r="K55" s="33" t="s">
        <v>255</v>
      </c>
      <c r="L55" s="33">
        <v>1</v>
      </c>
      <c r="M55" s="33">
        <v>46</v>
      </c>
      <c r="N55" s="33">
        <f>男子入力!H65</f>
        <v>0</v>
      </c>
      <c r="O55" s="33" t="e">
        <f>男子入力!I65</f>
        <v>#N/A</v>
      </c>
      <c r="P55" s="33">
        <f>男子入力!J65</f>
        <v>0</v>
      </c>
      <c r="Q55" s="32" t="e">
        <f t="shared" si="10"/>
        <v>#N/A</v>
      </c>
      <c r="R55" s="33">
        <f>男子入力!K65</f>
        <v>0</v>
      </c>
      <c r="S55" s="33" t="e">
        <f t="shared" si="16"/>
        <v>#N/A</v>
      </c>
      <c r="T55" s="33">
        <f>男子入力!M65</f>
        <v>0</v>
      </c>
      <c r="U55" s="32" t="e">
        <f t="shared" si="11"/>
        <v>#N/A</v>
      </c>
      <c r="V55" s="33">
        <f>男子入力!N65</f>
        <v>0</v>
      </c>
      <c r="W55" s="33" t="e">
        <f t="shared" si="17"/>
        <v>#N/A</v>
      </c>
      <c r="X55" s="33">
        <f>男子入力!P65</f>
        <v>0</v>
      </c>
      <c r="Y55" s="33">
        <f>男子入力!Q65</f>
        <v>0</v>
      </c>
      <c r="Z55" s="33" t="str">
        <f>CONCATENATE(AA55,男子入力!G65,AB55)</f>
        <v>()</v>
      </c>
      <c r="AA55" s="33" t="s">
        <v>256</v>
      </c>
      <c r="AB55" s="33" t="s">
        <v>257</v>
      </c>
      <c r="AC55" s="33" t="str">
        <f t="shared" si="12"/>
        <v>0　0()</v>
      </c>
      <c r="AE55" s="27">
        <f>男子入力!R65</f>
        <v>0</v>
      </c>
      <c r="AF55" s="28" t="e">
        <f t="shared" si="18"/>
        <v>#N/A</v>
      </c>
      <c r="AG55" s="27">
        <f>男子入力!S65</f>
        <v>0</v>
      </c>
      <c r="AH55" s="28" t="e">
        <f t="shared" si="19"/>
        <v>#N/A</v>
      </c>
    </row>
    <row r="56" spans="1:34">
      <c r="A56" s="33">
        <f>男子入力!B66</f>
        <v>0</v>
      </c>
      <c r="B56" s="33">
        <f t="shared" si="13"/>
        <v>200100000</v>
      </c>
      <c r="C56" s="33">
        <f>男子入力!C66</f>
        <v>0</v>
      </c>
      <c r="D56" s="33">
        <f>男子入力!D66</f>
        <v>0</v>
      </c>
      <c r="E56" s="33" t="s">
        <v>253</v>
      </c>
      <c r="F56" s="33" t="str">
        <f t="shared" si="14"/>
        <v>0　0</v>
      </c>
      <c r="G56" s="33" t="str">
        <f>男子入力!E66</f>
        <v/>
      </c>
      <c r="H56" s="33" t="str">
        <f>男子入力!F66</f>
        <v/>
      </c>
      <c r="I56" s="33" t="s">
        <v>254</v>
      </c>
      <c r="J56" s="33" t="str">
        <f t="shared" si="15"/>
        <v xml:space="preserve"> </v>
      </c>
      <c r="K56" s="33" t="s">
        <v>255</v>
      </c>
      <c r="L56" s="33">
        <v>1</v>
      </c>
      <c r="M56" s="33">
        <v>46</v>
      </c>
      <c r="N56" s="33">
        <f>男子入力!H66</f>
        <v>0</v>
      </c>
      <c r="O56" s="33" t="e">
        <f>男子入力!I66</f>
        <v>#N/A</v>
      </c>
      <c r="P56" s="33">
        <f>男子入力!J66</f>
        <v>0</v>
      </c>
      <c r="Q56" s="32" t="e">
        <f t="shared" si="10"/>
        <v>#N/A</v>
      </c>
      <c r="R56" s="33">
        <f>男子入力!K66</f>
        <v>0</v>
      </c>
      <c r="S56" s="33" t="e">
        <f t="shared" si="16"/>
        <v>#N/A</v>
      </c>
      <c r="T56" s="33">
        <f>男子入力!M66</f>
        <v>0</v>
      </c>
      <c r="U56" s="32" t="e">
        <f t="shared" si="11"/>
        <v>#N/A</v>
      </c>
      <c r="V56" s="33">
        <f>男子入力!N66</f>
        <v>0</v>
      </c>
      <c r="W56" s="33" t="e">
        <f t="shared" si="17"/>
        <v>#N/A</v>
      </c>
      <c r="X56" s="33">
        <f>男子入力!P66</f>
        <v>0</v>
      </c>
      <c r="Y56" s="33">
        <f>男子入力!Q66</f>
        <v>0</v>
      </c>
      <c r="Z56" s="33" t="str">
        <f>CONCATENATE(AA56,男子入力!G66,AB56)</f>
        <v>()</v>
      </c>
      <c r="AA56" s="33" t="s">
        <v>256</v>
      </c>
      <c r="AB56" s="33" t="s">
        <v>257</v>
      </c>
      <c r="AC56" s="33" t="str">
        <f t="shared" si="12"/>
        <v>0　0()</v>
      </c>
      <c r="AE56" s="27">
        <f>男子入力!R66</f>
        <v>0</v>
      </c>
      <c r="AF56" s="28" t="e">
        <f t="shared" si="18"/>
        <v>#N/A</v>
      </c>
      <c r="AG56" s="27">
        <f>男子入力!S66</f>
        <v>0</v>
      </c>
      <c r="AH56" s="28" t="e">
        <f t="shared" si="19"/>
        <v>#N/A</v>
      </c>
    </row>
    <row r="57" spans="1:34">
      <c r="A57" s="33">
        <f>男子入力!B67</f>
        <v>0</v>
      </c>
      <c r="B57" s="33">
        <f t="shared" si="13"/>
        <v>200100000</v>
      </c>
      <c r="C57" s="33">
        <f>男子入力!C67</f>
        <v>0</v>
      </c>
      <c r="D57" s="33">
        <f>男子入力!D67</f>
        <v>0</v>
      </c>
      <c r="E57" s="33" t="s">
        <v>253</v>
      </c>
      <c r="F57" s="33" t="str">
        <f t="shared" si="14"/>
        <v>0　0</v>
      </c>
      <c r="G57" s="33" t="str">
        <f>男子入力!E67</f>
        <v/>
      </c>
      <c r="H57" s="33" t="str">
        <f>男子入力!F67</f>
        <v/>
      </c>
      <c r="I57" s="33" t="s">
        <v>254</v>
      </c>
      <c r="J57" s="33" t="str">
        <f t="shared" si="15"/>
        <v xml:space="preserve"> </v>
      </c>
      <c r="K57" s="33" t="s">
        <v>255</v>
      </c>
      <c r="L57" s="33">
        <v>1</v>
      </c>
      <c r="M57" s="33">
        <v>46</v>
      </c>
      <c r="N57" s="33">
        <f>男子入力!H67</f>
        <v>0</v>
      </c>
      <c r="O57" s="33" t="e">
        <f>男子入力!I67</f>
        <v>#N/A</v>
      </c>
      <c r="P57" s="33">
        <f>男子入力!J67</f>
        <v>0</v>
      </c>
      <c r="Q57" s="32" t="e">
        <f t="shared" si="10"/>
        <v>#N/A</v>
      </c>
      <c r="R57" s="33">
        <f>男子入力!K67</f>
        <v>0</v>
      </c>
      <c r="S57" s="33" t="e">
        <f t="shared" si="16"/>
        <v>#N/A</v>
      </c>
      <c r="T57" s="33">
        <f>男子入力!M67</f>
        <v>0</v>
      </c>
      <c r="U57" s="32" t="e">
        <f t="shared" si="11"/>
        <v>#N/A</v>
      </c>
      <c r="V57" s="33">
        <f>男子入力!N67</f>
        <v>0</v>
      </c>
      <c r="W57" s="33" t="e">
        <f t="shared" si="17"/>
        <v>#N/A</v>
      </c>
      <c r="X57" s="33">
        <f>男子入力!P67</f>
        <v>0</v>
      </c>
      <c r="Y57" s="33">
        <f>男子入力!Q67</f>
        <v>0</v>
      </c>
      <c r="Z57" s="33" t="str">
        <f>CONCATENATE(AA57,男子入力!G67,AB57)</f>
        <v>()</v>
      </c>
      <c r="AA57" s="33" t="s">
        <v>256</v>
      </c>
      <c r="AB57" s="33" t="s">
        <v>257</v>
      </c>
      <c r="AC57" s="33" t="str">
        <f t="shared" si="12"/>
        <v>0　0()</v>
      </c>
      <c r="AE57" s="27">
        <f>男子入力!R67</f>
        <v>0</v>
      </c>
      <c r="AF57" s="28" t="e">
        <f t="shared" si="18"/>
        <v>#N/A</v>
      </c>
      <c r="AG57" s="27">
        <f>男子入力!S67</f>
        <v>0</v>
      </c>
      <c r="AH57" s="28" t="e">
        <f t="shared" si="19"/>
        <v>#N/A</v>
      </c>
    </row>
    <row r="58" spans="1:34">
      <c r="A58" s="33">
        <f>男子入力!B68</f>
        <v>0</v>
      </c>
      <c r="B58" s="33">
        <f t="shared" si="13"/>
        <v>200100000</v>
      </c>
      <c r="C58" s="33">
        <f>男子入力!C68</f>
        <v>0</v>
      </c>
      <c r="D58" s="33">
        <f>男子入力!D68</f>
        <v>0</v>
      </c>
      <c r="E58" s="33" t="s">
        <v>253</v>
      </c>
      <c r="F58" s="33" t="str">
        <f t="shared" si="14"/>
        <v>0　0</v>
      </c>
      <c r="G58" s="33" t="str">
        <f>男子入力!E68</f>
        <v/>
      </c>
      <c r="H58" s="33" t="str">
        <f>男子入力!F68</f>
        <v/>
      </c>
      <c r="I58" s="33" t="s">
        <v>254</v>
      </c>
      <c r="J58" s="33" t="str">
        <f t="shared" si="15"/>
        <v xml:space="preserve"> </v>
      </c>
      <c r="K58" s="33" t="s">
        <v>255</v>
      </c>
      <c r="L58" s="33">
        <v>1</v>
      </c>
      <c r="M58" s="33">
        <v>46</v>
      </c>
      <c r="N58" s="33">
        <f>男子入力!H68</f>
        <v>0</v>
      </c>
      <c r="O58" s="33" t="e">
        <f>男子入力!I68</f>
        <v>#N/A</v>
      </c>
      <c r="P58" s="33">
        <f>男子入力!J68</f>
        <v>0</v>
      </c>
      <c r="Q58" s="32" t="e">
        <f t="shared" si="10"/>
        <v>#N/A</v>
      </c>
      <c r="R58" s="33">
        <f>男子入力!K68</f>
        <v>0</v>
      </c>
      <c r="S58" s="33" t="e">
        <f t="shared" si="16"/>
        <v>#N/A</v>
      </c>
      <c r="T58" s="33">
        <f>男子入力!M68</f>
        <v>0</v>
      </c>
      <c r="U58" s="32" t="e">
        <f t="shared" si="11"/>
        <v>#N/A</v>
      </c>
      <c r="V58" s="33">
        <f>男子入力!N68</f>
        <v>0</v>
      </c>
      <c r="W58" s="33" t="e">
        <f t="shared" si="17"/>
        <v>#N/A</v>
      </c>
      <c r="X58" s="33">
        <f>男子入力!P68</f>
        <v>0</v>
      </c>
      <c r="Y58" s="33">
        <f>男子入力!Q68</f>
        <v>0</v>
      </c>
      <c r="Z58" s="33" t="str">
        <f>CONCATENATE(AA58,男子入力!G68,AB58)</f>
        <v>()</v>
      </c>
      <c r="AA58" s="33" t="s">
        <v>256</v>
      </c>
      <c r="AB58" s="33" t="s">
        <v>257</v>
      </c>
      <c r="AC58" s="33" t="str">
        <f t="shared" si="12"/>
        <v>0　0()</v>
      </c>
      <c r="AE58" s="27">
        <f>男子入力!R68</f>
        <v>0</v>
      </c>
      <c r="AF58" s="28" t="e">
        <f t="shared" si="18"/>
        <v>#N/A</v>
      </c>
      <c r="AG58" s="27">
        <f>男子入力!S68</f>
        <v>0</v>
      </c>
      <c r="AH58" s="28" t="e">
        <f t="shared" si="19"/>
        <v>#N/A</v>
      </c>
    </row>
    <row r="59" spans="1:34">
      <c r="A59" s="33">
        <f>男子入力!B69</f>
        <v>0</v>
      </c>
      <c r="B59" s="33">
        <f t="shared" si="13"/>
        <v>200100000</v>
      </c>
      <c r="C59" s="33">
        <f>男子入力!C69</f>
        <v>0</v>
      </c>
      <c r="D59" s="33">
        <f>男子入力!D69</f>
        <v>0</v>
      </c>
      <c r="E59" s="33" t="s">
        <v>253</v>
      </c>
      <c r="F59" s="33" t="str">
        <f t="shared" si="14"/>
        <v>0　0</v>
      </c>
      <c r="G59" s="33" t="str">
        <f>男子入力!E69</f>
        <v/>
      </c>
      <c r="H59" s="33" t="str">
        <f>男子入力!F69</f>
        <v/>
      </c>
      <c r="I59" s="33" t="s">
        <v>254</v>
      </c>
      <c r="J59" s="33" t="str">
        <f t="shared" si="15"/>
        <v xml:space="preserve"> </v>
      </c>
      <c r="K59" s="33" t="s">
        <v>255</v>
      </c>
      <c r="L59" s="33">
        <v>1</v>
      </c>
      <c r="M59" s="33">
        <v>46</v>
      </c>
      <c r="N59" s="33">
        <f>男子入力!H69</f>
        <v>0</v>
      </c>
      <c r="O59" s="33" t="e">
        <f>男子入力!I69</f>
        <v>#N/A</v>
      </c>
      <c r="P59" s="33">
        <f>男子入力!J69</f>
        <v>0</v>
      </c>
      <c r="Q59" s="32" t="e">
        <f t="shared" si="10"/>
        <v>#N/A</v>
      </c>
      <c r="R59" s="33">
        <f>男子入力!K69</f>
        <v>0</v>
      </c>
      <c r="S59" s="33" t="e">
        <f t="shared" si="16"/>
        <v>#N/A</v>
      </c>
      <c r="T59" s="33">
        <f>男子入力!M69</f>
        <v>0</v>
      </c>
      <c r="U59" s="32" t="e">
        <f t="shared" si="11"/>
        <v>#N/A</v>
      </c>
      <c r="V59" s="33">
        <f>男子入力!N69</f>
        <v>0</v>
      </c>
      <c r="W59" s="33" t="e">
        <f t="shared" si="17"/>
        <v>#N/A</v>
      </c>
      <c r="X59" s="33">
        <f>男子入力!P69</f>
        <v>0</v>
      </c>
      <c r="Y59" s="33">
        <f>男子入力!Q69</f>
        <v>0</v>
      </c>
      <c r="Z59" s="33" t="str">
        <f>CONCATENATE(AA59,男子入力!G69,AB59)</f>
        <v>()</v>
      </c>
      <c r="AA59" s="33" t="s">
        <v>256</v>
      </c>
      <c r="AB59" s="33" t="s">
        <v>257</v>
      </c>
      <c r="AC59" s="33" t="str">
        <f t="shared" si="12"/>
        <v>0　0()</v>
      </c>
      <c r="AE59" s="27">
        <f>男子入力!R69</f>
        <v>0</v>
      </c>
      <c r="AF59" s="28" t="e">
        <f t="shared" si="18"/>
        <v>#N/A</v>
      </c>
      <c r="AG59" s="27">
        <f>男子入力!S69</f>
        <v>0</v>
      </c>
      <c r="AH59" s="28" t="e">
        <f t="shared" si="19"/>
        <v>#N/A</v>
      </c>
    </row>
    <row r="60" spans="1:34">
      <c r="A60" s="33">
        <f>男子入力!B70</f>
        <v>0</v>
      </c>
      <c r="B60" s="33">
        <f t="shared" si="13"/>
        <v>200100000</v>
      </c>
      <c r="C60" s="33">
        <f>男子入力!C70</f>
        <v>0</v>
      </c>
      <c r="D60" s="33">
        <f>男子入力!D70</f>
        <v>0</v>
      </c>
      <c r="E60" s="33" t="s">
        <v>253</v>
      </c>
      <c r="F60" s="33" t="str">
        <f t="shared" si="14"/>
        <v>0　0</v>
      </c>
      <c r="G60" s="33" t="str">
        <f>男子入力!E70</f>
        <v/>
      </c>
      <c r="H60" s="33" t="str">
        <f>男子入力!F70</f>
        <v/>
      </c>
      <c r="I60" s="33" t="s">
        <v>254</v>
      </c>
      <c r="J60" s="33" t="str">
        <f t="shared" si="15"/>
        <v xml:space="preserve"> </v>
      </c>
      <c r="K60" s="33" t="s">
        <v>255</v>
      </c>
      <c r="L60" s="33">
        <v>1</v>
      </c>
      <c r="M60" s="33">
        <v>46</v>
      </c>
      <c r="N60" s="33">
        <f>男子入力!H70</f>
        <v>0</v>
      </c>
      <c r="O60" s="33" t="e">
        <f>男子入力!I70</f>
        <v>#N/A</v>
      </c>
      <c r="P60" s="33">
        <f>男子入力!J70</f>
        <v>0</v>
      </c>
      <c r="Q60" s="32" t="e">
        <f t="shared" si="10"/>
        <v>#N/A</v>
      </c>
      <c r="R60" s="33">
        <f>男子入力!K70</f>
        <v>0</v>
      </c>
      <c r="S60" s="33" t="e">
        <f t="shared" si="16"/>
        <v>#N/A</v>
      </c>
      <c r="T60" s="33">
        <f>男子入力!M70</f>
        <v>0</v>
      </c>
      <c r="U60" s="32" t="e">
        <f t="shared" si="11"/>
        <v>#N/A</v>
      </c>
      <c r="V60" s="33">
        <f>男子入力!N70</f>
        <v>0</v>
      </c>
      <c r="W60" s="33" t="e">
        <f t="shared" si="17"/>
        <v>#N/A</v>
      </c>
      <c r="X60" s="33">
        <f>男子入力!P70</f>
        <v>0</v>
      </c>
      <c r="Y60" s="33">
        <f>男子入力!Q70</f>
        <v>0</v>
      </c>
      <c r="Z60" s="33" t="str">
        <f>CONCATENATE(AA60,男子入力!G70,AB60)</f>
        <v>()</v>
      </c>
      <c r="AA60" s="33" t="s">
        <v>256</v>
      </c>
      <c r="AB60" s="33" t="s">
        <v>257</v>
      </c>
      <c r="AC60" s="33" t="str">
        <f t="shared" si="12"/>
        <v>0　0()</v>
      </c>
      <c r="AE60" s="27">
        <f>男子入力!R70</f>
        <v>0</v>
      </c>
      <c r="AF60" s="28" t="e">
        <f t="shared" si="18"/>
        <v>#N/A</v>
      </c>
      <c r="AG60" s="27">
        <f>男子入力!S70</f>
        <v>0</v>
      </c>
      <c r="AH60" s="28" t="e">
        <f t="shared" si="19"/>
        <v>#N/A</v>
      </c>
    </row>
    <row r="61" spans="1:34">
      <c r="A61" s="33">
        <f>男子入力!B71</f>
        <v>0</v>
      </c>
      <c r="B61" s="33">
        <f t="shared" si="13"/>
        <v>200100000</v>
      </c>
      <c r="C61" s="33">
        <f>男子入力!C71</f>
        <v>0</v>
      </c>
      <c r="D61" s="33">
        <f>男子入力!D71</f>
        <v>0</v>
      </c>
      <c r="E61" s="33" t="s">
        <v>253</v>
      </c>
      <c r="F61" s="33" t="str">
        <f t="shared" si="14"/>
        <v>0　0</v>
      </c>
      <c r="G61" s="33" t="str">
        <f>男子入力!E71</f>
        <v/>
      </c>
      <c r="H61" s="33" t="str">
        <f>男子入力!F71</f>
        <v/>
      </c>
      <c r="I61" s="33" t="s">
        <v>254</v>
      </c>
      <c r="J61" s="33" t="str">
        <f t="shared" si="15"/>
        <v xml:space="preserve"> </v>
      </c>
      <c r="K61" s="33" t="s">
        <v>255</v>
      </c>
      <c r="L61" s="33">
        <v>1</v>
      </c>
      <c r="M61" s="33">
        <v>46</v>
      </c>
      <c r="N61" s="33">
        <f>男子入力!H71</f>
        <v>0</v>
      </c>
      <c r="O61" s="33" t="e">
        <f>男子入力!I71</f>
        <v>#N/A</v>
      </c>
      <c r="P61" s="33">
        <f>男子入力!J71</f>
        <v>0</v>
      </c>
      <c r="Q61" s="32" t="e">
        <f t="shared" si="10"/>
        <v>#N/A</v>
      </c>
      <c r="R61" s="33">
        <f>男子入力!K71</f>
        <v>0</v>
      </c>
      <c r="S61" s="33" t="e">
        <f t="shared" si="16"/>
        <v>#N/A</v>
      </c>
      <c r="T61" s="33">
        <f>男子入力!M71</f>
        <v>0</v>
      </c>
      <c r="U61" s="32" t="e">
        <f t="shared" si="11"/>
        <v>#N/A</v>
      </c>
      <c r="V61" s="33">
        <f>男子入力!N71</f>
        <v>0</v>
      </c>
      <c r="W61" s="33" t="e">
        <f t="shared" si="17"/>
        <v>#N/A</v>
      </c>
      <c r="X61" s="33">
        <f>男子入力!P71</f>
        <v>0</v>
      </c>
      <c r="Y61" s="33">
        <f>男子入力!Q71</f>
        <v>0</v>
      </c>
      <c r="Z61" s="33" t="str">
        <f>CONCATENATE(AA61,男子入力!G71,AB61)</f>
        <v>()</v>
      </c>
      <c r="AA61" s="33" t="s">
        <v>256</v>
      </c>
      <c r="AB61" s="33" t="s">
        <v>257</v>
      </c>
      <c r="AC61" s="33" t="str">
        <f t="shared" si="12"/>
        <v>0　0()</v>
      </c>
      <c r="AE61" s="27">
        <f>男子入力!R71</f>
        <v>0</v>
      </c>
      <c r="AF61" s="28" t="e">
        <f t="shared" si="18"/>
        <v>#N/A</v>
      </c>
      <c r="AG61" s="27">
        <f>男子入力!S71</f>
        <v>0</v>
      </c>
      <c r="AH61" s="28" t="e">
        <f t="shared" si="19"/>
        <v>#N/A</v>
      </c>
    </row>
    <row r="62" spans="1:34">
      <c r="A62" s="33">
        <f>男子入力!B72</f>
        <v>0</v>
      </c>
      <c r="B62" s="33">
        <f t="shared" si="13"/>
        <v>200100000</v>
      </c>
      <c r="C62" s="33">
        <f>男子入力!C72</f>
        <v>0</v>
      </c>
      <c r="D62" s="33">
        <f>男子入力!D72</f>
        <v>0</v>
      </c>
      <c r="E62" s="33" t="s">
        <v>253</v>
      </c>
      <c r="F62" s="33" t="str">
        <f t="shared" si="14"/>
        <v>0　0</v>
      </c>
      <c r="G62" s="33" t="str">
        <f>男子入力!E72</f>
        <v/>
      </c>
      <c r="H62" s="33" t="str">
        <f>男子入力!F72</f>
        <v/>
      </c>
      <c r="I62" s="33" t="s">
        <v>254</v>
      </c>
      <c r="J62" s="33" t="str">
        <f t="shared" si="15"/>
        <v xml:space="preserve"> </v>
      </c>
      <c r="K62" s="33" t="s">
        <v>255</v>
      </c>
      <c r="L62" s="33">
        <v>1</v>
      </c>
      <c r="M62" s="33">
        <v>46</v>
      </c>
      <c r="N62" s="33">
        <f>男子入力!H72</f>
        <v>0</v>
      </c>
      <c r="O62" s="33" t="e">
        <f>男子入力!I72</f>
        <v>#N/A</v>
      </c>
      <c r="P62" s="33">
        <f>男子入力!J72</f>
        <v>0</v>
      </c>
      <c r="Q62" s="32" t="e">
        <f t="shared" si="10"/>
        <v>#N/A</v>
      </c>
      <c r="R62" s="33">
        <f>男子入力!K72</f>
        <v>0</v>
      </c>
      <c r="S62" s="33" t="e">
        <f t="shared" si="16"/>
        <v>#N/A</v>
      </c>
      <c r="T62" s="33">
        <f>男子入力!M72</f>
        <v>0</v>
      </c>
      <c r="U62" s="32" t="e">
        <f t="shared" si="11"/>
        <v>#N/A</v>
      </c>
      <c r="V62" s="33">
        <f>男子入力!N72</f>
        <v>0</v>
      </c>
      <c r="W62" s="33" t="e">
        <f t="shared" si="17"/>
        <v>#N/A</v>
      </c>
      <c r="X62" s="33">
        <f>男子入力!P72</f>
        <v>0</v>
      </c>
      <c r="Y62" s="33">
        <f>男子入力!Q72</f>
        <v>0</v>
      </c>
      <c r="Z62" s="33" t="str">
        <f>CONCATENATE(AA62,男子入力!G72,AB62)</f>
        <v>()</v>
      </c>
      <c r="AA62" s="33" t="s">
        <v>256</v>
      </c>
      <c r="AB62" s="33" t="s">
        <v>257</v>
      </c>
      <c r="AC62" s="33" t="str">
        <f t="shared" si="12"/>
        <v>0　0()</v>
      </c>
      <c r="AE62" s="27">
        <f>男子入力!R72</f>
        <v>0</v>
      </c>
      <c r="AF62" s="28" t="e">
        <f t="shared" si="18"/>
        <v>#N/A</v>
      </c>
      <c r="AG62" s="27">
        <f>男子入力!S72</f>
        <v>0</v>
      </c>
      <c r="AH62" s="28" t="e">
        <f t="shared" si="19"/>
        <v>#N/A</v>
      </c>
    </row>
    <row r="63" spans="1:34">
      <c r="A63" s="33">
        <f>男子入力!B73</f>
        <v>0</v>
      </c>
      <c r="B63" s="33">
        <f t="shared" si="13"/>
        <v>200100000</v>
      </c>
      <c r="C63" s="33">
        <f>男子入力!C73</f>
        <v>0</v>
      </c>
      <c r="D63" s="33">
        <f>男子入力!D73</f>
        <v>0</v>
      </c>
      <c r="E63" s="33" t="s">
        <v>253</v>
      </c>
      <c r="F63" s="33" t="str">
        <f t="shared" si="14"/>
        <v>0　0</v>
      </c>
      <c r="G63" s="33" t="str">
        <f>男子入力!E73</f>
        <v/>
      </c>
      <c r="H63" s="33" t="str">
        <f>男子入力!F73</f>
        <v/>
      </c>
      <c r="I63" s="33" t="s">
        <v>254</v>
      </c>
      <c r="J63" s="33" t="str">
        <f t="shared" si="15"/>
        <v xml:space="preserve"> </v>
      </c>
      <c r="K63" s="33" t="s">
        <v>255</v>
      </c>
      <c r="L63" s="33">
        <v>1</v>
      </c>
      <c r="M63" s="33">
        <v>46</v>
      </c>
      <c r="N63" s="33">
        <f>男子入力!H73</f>
        <v>0</v>
      </c>
      <c r="O63" s="33" t="e">
        <f>男子入力!I73</f>
        <v>#N/A</v>
      </c>
      <c r="P63" s="33">
        <f>男子入力!J73</f>
        <v>0</v>
      </c>
      <c r="Q63" s="32" t="e">
        <f t="shared" si="10"/>
        <v>#N/A</v>
      </c>
      <c r="R63" s="33">
        <f>男子入力!K73</f>
        <v>0</v>
      </c>
      <c r="S63" s="33" t="e">
        <f t="shared" si="16"/>
        <v>#N/A</v>
      </c>
      <c r="T63" s="33">
        <f>男子入力!M73</f>
        <v>0</v>
      </c>
      <c r="U63" s="32" t="e">
        <f t="shared" si="11"/>
        <v>#N/A</v>
      </c>
      <c r="V63" s="33">
        <f>男子入力!N73</f>
        <v>0</v>
      </c>
      <c r="W63" s="33" t="e">
        <f t="shared" si="17"/>
        <v>#N/A</v>
      </c>
      <c r="X63" s="33">
        <f>男子入力!P73</f>
        <v>0</v>
      </c>
      <c r="Y63" s="33">
        <f>男子入力!Q73</f>
        <v>0</v>
      </c>
      <c r="Z63" s="33" t="str">
        <f>CONCATENATE(AA63,男子入力!G73,AB63)</f>
        <v>()</v>
      </c>
      <c r="AA63" s="33" t="s">
        <v>256</v>
      </c>
      <c r="AB63" s="33" t="s">
        <v>257</v>
      </c>
      <c r="AC63" s="33" t="str">
        <f t="shared" si="12"/>
        <v>0　0()</v>
      </c>
      <c r="AE63" s="27">
        <f>男子入力!R73</f>
        <v>0</v>
      </c>
      <c r="AF63" s="28" t="e">
        <f t="shared" si="18"/>
        <v>#N/A</v>
      </c>
      <c r="AG63" s="27">
        <f>男子入力!S73</f>
        <v>0</v>
      </c>
      <c r="AH63" s="28" t="e">
        <f t="shared" si="19"/>
        <v>#N/A</v>
      </c>
    </row>
    <row r="64" spans="1:34">
      <c r="A64" s="33">
        <f>男子入力!B74</f>
        <v>0</v>
      </c>
      <c r="B64" s="33">
        <f t="shared" si="13"/>
        <v>200100000</v>
      </c>
      <c r="C64" s="33">
        <f>男子入力!C74</f>
        <v>0</v>
      </c>
      <c r="D64" s="33">
        <f>男子入力!D74</f>
        <v>0</v>
      </c>
      <c r="E64" s="33" t="s">
        <v>253</v>
      </c>
      <c r="F64" s="33" t="str">
        <f t="shared" si="14"/>
        <v>0　0</v>
      </c>
      <c r="G64" s="33" t="str">
        <f>男子入力!E74</f>
        <v/>
      </c>
      <c r="H64" s="33" t="str">
        <f>男子入力!F74</f>
        <v/>
      </c>
      <c r="I64" s="33" t="s">
        <v>254</v>
      </c>
      <c r="J64" s="33" t="str">
        <f t="shared" si="15"/>
        <v xml:space="preserve"> </v>
      </c>
      <c r="K64" s="33" t="s">
        <v>255</v>
      </c>
      <c r="L64" s="33">
        <v>1</v>
      </c>
      <c r="M64" s="33">
        <v>46</v>
      </c>
      <c r="N64" s="33">
        <f>男子入力!H74</f>
        <v>0</v>
      </c>
      <c r="O64" s="33" t="e">
        <f>男子入力!I74</f>
        <v>#N/A</v>
      </c>
      <c r="P64" s="33">
        <f>男子入力!J74</f>
        <v>0</v>
      </c>
      <c r="Q64" s="32" t="e">
        <f t="shared" si="10"/>
        <v>#N/A</v>
      </c>
      <c r="R64" s="33">
        <f>男子入力!K74</f>
        <v>0</v>
      </c>
      <c r="S64" s="33" t="e">
        <f t="shared" si="16"/>
        <v>#N/A</v>
      </c>
      <c r="T64" s="33">
        <f>男子入力!M74</f>
        <v>0</v>
      </c>
      <c r="U64" s="32" t="e">
        <f t="shared" si="11"/>
        <v>#N/A</v>
      </c>
      <c r="V64" s="33">
        <f>男子入力!N74</f>
        <v>0</v>
      </c>
      <c r="W64" s="33" t="e">
        <f t="shared" si="17"/>
        <v>#N/A</v>
      </c>
      <c r="X64" s="33">
        <f>男子入力!P74</f>
        <v>0</v>
      </c>
      <c r="Y64" s="33">
        <f>男子入力!Q74</f>
        <v>0</v>
      </c>
      <c r="Z64" s="33" t="str">
        <f>CONCATENATE(AA64,男子入力!G74,AB64)</f>
        <v>()</v>
      </c>
      <c r="AA64" s="33" t="s">
        <v>256</v>
      </c>
      <c r="AB64" s="33" t="s">
        <v>257</v>
      </c>
      <c r="AC64" s="33" t="str">
        <f t="shared" si="12"/>
        <v>0　0()</v>
      </c>
      <c r="AE64" s="27">
        <f>男子入力!R74</f>
        <v>0</v>
      </c>
      <c r="AF64" s="28" t="e">
        <f t="shared" si="18"/>
        <v>#N/A</v>
      </c>
      <c r="AG64" s="27">
        <f>男子入力!S74</f>
        <v>0</v>
      </c>
      <c r="AH64" s="28" t="e">
        <f t="shared" si="19"/>
        <v>#N/A</v>
      </c>
    </row>
    <row r="65" spans="1:34">
      <c r="A65" s="33">
        <f>男子入力!B75</f>
        <v>0</v>
      </c>
      <c r="B65" s="33">
        <f t="shared" si="13"/>
        <v>200100000</v>
      </c>
      <c r="C65" s="33">
        <f>男子入力!C75</f>
        <v>0</v>
      </c>
      <c r="D65" s="33">
        <f>男子入力!D75</f>
        <v>0</v>
      </c>
      <c r="E65" s="33" t="s">
        <v>253</v>
      </c>
      <c r="F65" s="33" t="str">
        <f t="shared" si="14"/>
        <v>0　0</v>
      </c>
      <c r="G65" s="33" t="str">
        <f>男子入力!E75</f>
        <v/>
      </c>
      <c r="H65" s="33" t="str">
        <f>男子入力!F75</f>
        <v/>
      </c>
      <c r="I65" s="33" t="s">
        <v>254</v>
      </c>
      <c r="J65" s="33" t="str">
        <f t="shared" si="15"/>
        <v xml:space="preserve"> </v>
      </c>
      <c r="K65" s="33" t="s">
        <v>255</v>
      </c>
      <c r="L65" s="33">
        <v>1</v>
      </c>
      <c r="M65" s="33">
        <v>46</v>
      </c>
      <c r="N65" s="33">
        <f>男子入力!H75</f>
        <v>0</v>
      </c>
      <c r="O65" s="33" t="e">
        <f>男子入力!I75</f>
        <v>#N/A</v>
      </c>
      <c r="P65" s="33">
        <f>男子入力!J75</f>
        <v>0</v>
      </c>
      <c r="Q65" s="32" t="e">
        <f t="shared" si="10"/>
        <v>#N/A</v>
      </c>
      <c r="R65" s="33">
        <f>男子入力!K75</f>
        <v>0</v>
      </c>
      <c r="S65" s="33" t="e">
        <f t="shared" si="16"/>
        <v>#N/A</v>
      </c>
      <c r="T65" s="33">
        <f>男子入力!M75</f>
        <v>0</v>
      </c>
      <c r="U65" s="32" t="e">
        <f t="shared" si="11"/>
        <v>#N/A</v>
      </c>
      <c r="V65" s="33">
        <f>男子入力!N75</f>
        <v>0</v>
      </c>
      <c r="W65" s="33" t="e">
        <f t="shared" si="17"/>
        <v>#N/A</v>
      </c>
      <c r="X65" s="33">
        <f>男子入力!P75</f>
        <v>0</v>
      </c>
      <c r="Y65" s="33">
        <f>男子入力!Q75</f>
        <v>0</v>
      </c>
      <c r="Z65" s="33" t="str">
        <f>CONCATENATE(AA65,男子入力!G75,AB65)</f>
        <v>()</v>
      </c>
      <c r="AA65" s="33" t="s">
        <v>256</v>
      </c>
      <c r="AB65" s="33" t="s">
        <v>257</v>
      </c>
      <c r="AC65" s="33" t="str">
        <f t="shared" si="12"/>
        <v>0　0()</v>
      </c>
      <c r="AE65" s="27">
        <f>男子入力!R75</f>
        <v>0</v>
      </c>
      <c r="AF65" s="28" t="e">
        <f t="shared" si="18"/>
        <v>#N/A</v>
      </c>
      <c r="AG65" s="27">
        <f>男子入力!S75</f>
        <v>0</v>
      </c>
      <c r="AH65" s="28" t="e">
        <f t="shared" si="19"/>
        <v>#N/A</v>
      </c>
    </row>
    <row r="66" spans="1:34">
      <c r="A66" s="33">
        <f>男子入力!B76</f>
        <v>0</v>
      </c>
      <c r="B66" s="33">
        <f t="shared" si="13"/>
        <v>200100000</v>
      </c>
      <c r="C66" s="33">
        <f>男子入力!C76</f>
        <v>0</v>
      </c>
      <c r="D66" s="33">
        <f>男子入力!D76</f>
        <v>0</v>
      </c>
      <c r="E66" s="33" t="s">
        <v>253</v>
      </c>
      <c r="F66" s="33" t="str">
        <f t="shared" si="14"/>
        <v>0　0</v>
      </c>
      <c r="G66" s="33" t="str">
        <f>男子入力!E76</f>
        <v/>
      </c>
      <c r="H66" s="33" t="str">
        <f>男子入力!F76</f>
        <v/>
      </c>
      <c r="I66" s="33" t="s">
        <v>254</v>
      </c>
      <c r="J66" s="33" t="str">
        <f t="shared" si="15"/>
        <v xml:space="preserve"> </v>
      </c>
      <c r="K66" s="33" t="s">
        <v>255</v>
      </c>
      <c r="L66" s="33">
        <v>1</v>
      </c>
      <c r="M66" s="33">
        <v>46</v>
      </c>
      <c r="N66" s="33">
        <f>男子入力!H76</f>
        <v>0</v>
      </c>
      <c r="O66" s="33" t="e">
        <f>男子入力!I76</f>
        <v>#N/A</v>
      </c>
      <c r="P66" s="33">
        <f>男子入力!J76</f>
        <v>0</v>
      </c>
      <c r="Q66" s="32" t="e">
        <f t="shared" ref="Q66:Q71" si="20">VLOOKUP(P66,$AJ$2:$AK$23,2,FALSE)</f>
        <v>#N/A</v>
      </c>
      <c r="R66" s="33">
        <f>男子入力!K76</f>
        <v>0</v>
      </c>
      <c r="S66" s="33" t="e">
        <f t="shared" si="16"/>
        <v>#N/A</v>
      </c>
      <c r="T66" s="33">
        <f>男子入力!M76</f>
        <v>0</v>
      </c>
      <c r="U66" s="32" t="e">
        <f t="shared" ref="U66:U71" si="21">VLOOKUP(T66,$AJ$2:$AK$23,2,FALSE)</f>
        <v>#N/A</v>
      </c>
      <c r="V66" s="33">
        <f>男子入力!N76</f>
        <v>0</v>
      </c>
      <c r="W66" s="33" t="e">
        <f t="shared" si="17"/>
        <v>#N/A</v>
      </c>
      <c r="X66" s="33">
        <f>男子入力!P76</f>
        <v>0</v>
      </c>
      <c r="Y66" s="33">
        <f>男子入力!Q76</f>
        <v>0</v>
      </c>
      <c r="Z66" s="33" t="str">
        <f>CONCATENATE(AA66,男子入力!G76,AB66)</f>
        <v>()</v>
      </c>
      <c r="AA66" s="33" t="s">
        <v>256</v>
      </c>
      <c r="AB66" s="33" t="s">
        <v>257</v>
      </c>
      <c r="AC66" s="33" t="str">
        <f t="shared" ref="AC66:AC71" si="22">CONCATENATE(F66,Z66)</f>
        <v>0　0()</v>
      </c>
      <c r="AE66" s="27">
        <f>男子入力!R76</f>
        <v>0</v>
      </c>
      <c r="AF66" s="28" t="e">
        <f t="shared" si="18"/>
        <v>#N/A</v>
      </c>
      <c r="AG66" s="27">
        <f>男子入力!S76</f>
        <v>0</v>
      </c>
      <c r="AH66" s="28" t="e">
        <f t="shared" si="19"/>
        <v>#N/A</v>
      </c>
    </row>
    <row r="67" spans="1:34">
      <c r="A67" s="33">
        <f>男子入力!B77</f>
        <v>0</v>
      </c>
      <c r="B67" s="33">
        <f t="shared" si="13"/>
        <v>200100000</v>
      </c>
      <c r="C67" s="33">
        <f>男子入力!C77</f>
        <v>0</v>
      </c>
      <c r="D67" s="33">
        <f>男子入力!D77</f>
        <v>0</v>
      </c>
      <c r="E67" s="33" t="s">
        <v>253</v>
      </c>
      <c r="F67" s="33" t="str">
        <f t="shared" si="14"/>
        <v>0　0</v>
      </c>
      <c r="G67" s="33" t="str">
        <f>男子入力!E77</f>
        <v/>
      </c>
      <c r="H67" s="33" t="str">
        <f>男子入力!F77</f>
        <v/>
      </c>
      <c r="I67" s="33" t="s">
        <v>254</v>
      </c>
      <c r="J67" s="33" t="str">
        <f t="shared" si="15"/>
        <v xml:space="preserve"> </v>
      </c>
      <c r="K67" s="33" t="s">
        <v>255</v>
      </c>
      <c r="L67" s="33">
        <v>1</v>
      </c>
      <c r="M67" s="33">
        <v>46</v>
      </c>
      <c r="N67" s="33">
        <f>男子入力!H77</f>
        <v>0</v>
      </c>
      <c r="O67" s="33" t="e">
        <f>男子入力!I77</f>
        <v>#N/A</v>
      </c>
      <c r="P67" s="33">
        <f>男子入力!J77</f>
        <v>0</v>
      </c>
      <c r="Q67" s="32" t="e">
        <f t="shared" si="20"/>
        <v>#N/A</v>
      </c>
      <c r="R67" s="33">
        <f>男子入力!K77</f>
        <v>0</v>
      </c>
      <c r="S67" s="33" t="e">
        <f t="shared" si="16"/>
        <v>#N/A</v>
      </c>
      <c r="T67" s="33">
        <f>男子入力!M77</f>
        <v>0</v>
      </c>
      <c r="U67" s="32" t="e">
        <f t="shared" si="21"/>
        <v>#N/A</v>
      </c>
      <c r="V67" s="33">
        <f>男子入力!N77</f>
        <v>0</v>
      </c>
      <c r="W67" s="33" t="e">
        <f t="shared" si="17"/>
        <v>#N/A</v>
      </c>
      <c r="X67" s="33">
        <f>男子入力!P77</f>
        <v>0</v>
      </c>
      <c r="Y67" s="33">
        <f>男子入力!Q77</f>
        <v>0</v>
      </c>
      <c r="Z67" s="33" t="str">
        <f>CONCATENATE(AA67,男子入力!G77,AB67)</f>
        <v>()</v>
      </c>
      <c r="AA67" s="33" t="s">
        <v>256</v>
      </c>
      <c r="AB67" s="33" t="s">
        <v>257</v>
      </c>
      <c r="AC67" s="33" t="str">
        <f t="shared" si="22"/>
        <v>0　0()</v>
      </c>
      <c r="AE67" s="27">
        <f>男子入力!R77</f>
        <v>0</v>
      </c>
      <c r="AF67" s="28" t="e">
        <f t="shared" si="18"/>
        <v>#N/A</v>
      </c>
      <c r="AG67" s="27">
        <f>男子入力!S77</f>
        <v>0</v>
      </c>
      <c r="AH67" s="28" t="e">
        <f t="shared" si="19"/>
        <v>#N/A</v>
      </c>
    </row>
    <row r="68" spans="1:34">
      <c r="A68" s="33">
        <f>男子入力!B78</f>
        <v>0</v>
      </c>
      <c r="B68" s="33">
        <f t="shared" si="13"/>
        <v>200100000</v>
      </c>
      <c r="C68" s="33">
        <f>男子入力!C78</f>
        <v>0</v>
      </c>
      <c r="D68" s="33">
        <f>男子入力!D78</f>
        <v>0</v>
      </c>
      <c r="E68" s="33" t="s">
        <v>253</v>
      </c>
      <c r="F68" s="33" t="str">
        <f t="shared" si="14"/>
        <v>0　0</v>
      </c>
      <c r="G68" s="33" t="str">
        <f>男子入力!E78</f>
        <v/>
      </c>
      <c r="H68" s="33" t="str">
        <f>男子入力!F78</f>
        <v/>
      </c>
      <c r="I68" s="33" t="s">
        <v>254</v>
      </c>
      <c r="J68" s="33" t="str">
        <f t="shared" si="15"/>
        <v xml:space="preserve"> </v>
      </c>
      <c r="K68" s="33" t="s">
        <v>255</v>
      </c>
      <c r="L68" s="33">
        <v>1</v>
      </c>
      <c r="M68" s="33">
        <v>46</v>
      </c>
      <c r="N68" s="33">
        <f>男子入力!H78</f>
        <v>0</v>
      </c>
      <c r="O68" s="33" t="e">
        <f>男子入力!I78</f>
        <v>#N/A</v>
      </c>
      <c r="P68" s="33">
        <f>男子入力!J78</f>
        <v>0</v>
      </c>
      <c r="Q68" s="32" t="e">
        <f t="shared" si="20"/>
        <v>#N/A</v>
      </c>
      <c r="R68" s="33">
        <f>男子入力!K78</f>
        <v>0</v>
      </c>
      <c r="S68" s="33" t="e">
        <f t="shared" si="16"/>
        <v>#N/A</v>
      </c>
      <c r="T68" s="33">
        <f>男子入力!M78</f>
        <v>0</v>
      </c>
      <c r="U68" s="32" t="e">
        <f t="shared" si="21"/>
        <v>#N/A</v>
      </c>
      <c r="V68" s="33">
        <f>男子入力!N78</f>
        <v>0</v>
      </c>
      <c r="W68" s="33" t="e">
        <f t="shared" si="17"/>
        <v>#N/A</v>
      </c>
      <c r="X68" s="33">
        <f>男子入力!P78</f>
        <v>0</v>
      </c>
      <c r="Y68" s="33">
        <f>男子入力!Q78</f>
        <v>0</v>
      </c>
      <c r="Z68" s="33" t="str">
        <f>CONCATENATE(AA68,男子入力!G78,AB68)</f>
        <v>()</v>
      </c>
      <c r="AA68" s="33" t="s">
        <v>256</v>
      </c>
      <c r="AB68" s="33" t="s">
        <v>257</v>
      </c>
      <c r="AC68" s="33" t="str">
        <f t="shared" si="22"/>
        <v>0　0()</v>
      </c>
      <c r="AE68" s="27">
        <f>男子入力!R78</f>
        <v>0</v>
      </c>
      <c r="AF68" s="28" t="e">
        <f t="shared" si="18"/>
        <v>#N/A</v>
      </c>
      <c r="AG68" s="27">
        <f>男子入力!S78</f>
        <v>0</v>
      </c>
      <c r="AH68" s="28" t="e">
        <f t="shared" si="19"/>
        <v>#N/A</v>
      </c>
    </row>
    <row r="69" spans="1:34">
      <c r="A69" s="33">
        <f>男子入力!B79</f>
        <v>0</v>
      </c>
      <c r="B69" s="33">
        <f t="shared" si="13"/>
        <v>200100000</v>
      </c>
      <c r="C69" s="33">
        <f>男子入力!C79</f>
        <v>0</v>
      </c>
      <c r="D69" s="33">
        <f>男子入力!D79</f>
        <v>0</v>
      </c>
      <c r="E69" s="33" t="s">
        <v>253</v>
      </c>
      <c r="F69" s="33" t="str">
        <f t="shared" si="14"/>
        <v>0　0</v>
      </c>
      <c r="G69" s="33" t="str">
        <f>男子入力!E79</f>
        <v/>
      </c>
      <c r="H69" s="33" t="str">
        <f>男子入力!F79</f>
        <v/>
      </c>
      <c r="I69" s="33" t="s">
        <v>254</v>
      </c>
      <c r="J69" s="33" t="str">
        <f t="shared" si="15"/>
        <v xml:space="preserve"> </v>
      </c>
      <c r="K69" s="33" t="s">
        <v>255</v>
      </c>
      <c r="L69" s="33">
        <v>1</v>
      </c>
      <c r="M69" s="33">
        <v>46</v>
      </c>
      <c r="N69" s="33">
        <f>男子入力!H79</f>
        <v>0</v>
      </c>
      <c r="O69" s="33" t="e">
        <f>男子入力!I79</f>
        <v>#N/A</v>
      </c>
      <c r="P69" s="33">
        <f>男子入力!J79</f>
        <v>0</v>
      </c>
      <c r="Q69" s="32" t="e">
        <f t="shared" si="20"/>
        <v>#N/A</v>
      </c>
      <c r="R69" s="33">
        <f>男子入力!K79</f>
        <v>0</v>
      </c>
      <c r="S69" s="33" t="e">
        <f t="shared" si="16"/>
        <v>#N/A</v>
      </c>
      <c r="T69" s="33">
        <f>男子入力!M79</f>
        <v>0</v>
      </c>
      <c r="U69" s="32" t="e">
        <f t="shared" si="21"/>
        <v>#N/A</v>
      </c>
      <c r="V69" s="33">
        <f>男子入力!N79</f>
        <v>0</v>
      </c>
      <c r="W69" s="33" t="e">
        <f t="shared" si="17"/>
        <v>#N/A</v>
      </c>
      <c r="X69" s="33">
        <f>男子入力!P79</f>
        <v>0</v>
      </c>
      <c r="Y69" s="33">
        <f>男子入力!Q79</f>
        <v>0</v>
      </c>
      <c r="Z69" s="33" t="str">
        <f>CONCATENATE(AA69,男子入力!G79,AB69)</f>
        <v>()</v>
      </c>
      <c r="AA69" s="33" t="s">
        <v>256</v>
      </c>
      <c r="AB69" s="33" t="s">
        <v>257</v>
      </c>
      <c r="AC69" s="33" t="str">
        <f t="shared" si="22"/>
        <v>0　0()</v>
      </c>
      <c r="AE69" s="27">
        <f>男子入力!R79</f>
        <v>0</v>
      </c>
      <c r="AF69" s="28" t="e">
        <f t="shared" si="18"/>
        <v>#N/A</v>
      </c>
      <c r="AG69" s="27">
        <f>男子入力!S79</f>
        <v>0</v>
      </c>
      <c r="AH69" s="28" t="e">
        <f t="shared" si="19"/>
        <v>#N/A</v>
      </c>
    </row>
    <row r="70" spans="1:34">
      <c r="A70" s="33">
        <f>男子入力!B80</f>
        <v>0</v>
      </c>
      <c r="B70" s="33">
        <f t="shared" si="13"/>
        <v>200100000</v>
      </c>
      <c r="C70" s="33">
        <f>男子入力!C80</f>
        <v>0</v>
      </c>
      <c r="D70" s="33">
        <f>男子入力!D80</f>
        <v>0</v>
      </c>
      <c r="E70" s="33" t="s">
        <v>253</v>
      </c>
      <c r="F70" s="33" t="str">
        <f t="shared" si="14"/>
        <v>0　0</v>
      </c>
      <c r="G70" s="33" t="str">
        <f>男子入力!E80</f>
        <v/>
      </c>
      <c r="H70" s="33" t="str">
        <f>男子入力!F80</f>
        <v/>
      </c>
      <c r="I70" s="33" t="s">
        <v>254</v>
      </c>
      <c r="J70" s="33" t="str">
        <f t="shared" si="15"/>
        <v xml:space="preserve"> </v>
      </c>
      <c r="K70" s="33" t="s">
        <v>255</v>
      </c>
      <c r="L70" s="33">
        <v>1</v>
      </c>
      <c r="M70" s="33">
        <v>46</v>
      </c>
      <c r="N70" s="33">
        <f>男子入力!H80</f>
        <v>0</v>
      </c>
      <c r="O70" s="33" t="e">
        <f>男子入力!I80</f>
        <v>#N/A</v>
      </c>
      <c r="P70" s="33">
        <f>男子入力!J80</f>
        <v>0</v>
      </c>
      <c r="Q70" s="32" t="e">
        <f t="shared" si="20"/>
        <v>#N/A</v>
      </c>
      <c r="R70" s="33">
        <f>男子入力!K80</f>
        <v>0</v>
      </c>
      <c r="S70" s="33" t="e">
        <f t="shared" si="16"/>
        <v>#N/A</v>
      </c>
      <c r="T70" s="33">
        <f>男子入力!M80</f>
        <v>0</v>
      </c>
      <c r="U70" s="32" t="e">
        <f t="shared" si="21"/>
        <v>#N/A</v>
      </c>
      <c r="V70" s="33">
        <f>男子入力!N80</f>
        <v>0</v>
      </c>
      <c r="W70" s="33" t="e">
        <f t="shared" si="17"/>
        <v>#N/A</v>
      </c>
      <c r="X70" s="33">
        <f>男子入力!P80</f>
        <v>0</v>
      </c>
      <c r="Y70" s="33">
        <f>男子入力!Q80</f>
        <v>0</v>
      </c>
      <c r="Z70" s="33" t="str">
        <f>CONCATENATE(AA70,男子入力!G80,AB70)</f>
        <v>()</v>
      </c>
      <c r="AA70" s="33" t="s">
        <v>256</v>
      </c>
      <c r="AB70" s="33" t="s">
        <v>257</v>
      </c>
      <c r="AC70" s="33" t="str">
        <f t="shared" si="22"/>
        <v>0　0()</v>
      </c>
      <c r="AE70" s="27">
        <f>男子入力!R80</f>
        <v>0</v>
      </c>
      <c r="AF70" s="28" t="e">
        <f t="shared" si="18"/>
        <v>#N/A</v>
      </c>
      <c r="AG70" s="27">
        <f>男子入力!S80</f>
        <v>0</v>
      </c>
      <c r="AH70" s="28" t="e">
        <f t="shared" si="19"/>
        <v>#N/A</v>
      </c>
    </row>
    <row r="71" spans="1:34">
      <c r="A71" s="33">
        <f>男子入力!B81</f>
        <v>0</v>
      </c>
      <c r="B71" s="33">
        <f t="shared" si="13"/>
        <v>200100000</v>
      </c>
      <c r="C71" s="33">
        <f>男子入力!C81</f>
        <v>0</v>
      </c>
      <c r="D71" s="33">
        <f>男子入力!D81</f>
        <v>0</v>
      </c>
      <c r="E71" s="33" t="s">
        <v>253</v>
      </c>
      <c r="F71" s="33" t="str">
        <f t="shared" si="14"/>
        <v>0　0</v>
      </c>
      <c r="G71" s="33" t="str">
        <f>男子入力!E81</f>
        <v/>
      </c>
      <c r="H71" s="33" t="str">
        <f>男子入力!F81</f>
        <v/>
      </c>
      <c r="I71" s="33" t="s">
        <v>254</v>
      </c>
      <c r="J71" s="33" t="str">
        <f t="shared" si="15"/>
        <v xml:space="preserve"> </v>
      </c>
      <c r="K71" s="33" t="s">
        <v>255</v>
      </c>
      <c r="L71" s="33">
        <v>1</v>
      </c>
      <c r="M71" s="33">
        <v>46</v>
      </c>
      <c r="N71" s="33">
        <f>男子入力!H81</f>
        <v>0</v>
      </c>
      <c r="O71" s="33" t="e">
        <f>男子入力!I81</f>
        <v>#N/A</v>
      </c>
      <c r="P71" s="33">
        <f>男子入力!J81</f>
        <v>0</v>
      </c>
      <c r="Q71" s="32" t="e">
        <f t="shared" si="20"/>
        <v>#N/A</v>
      </c>
      <c r="R71" s="33">
        <f>男子入力!K81</f>
        <v>0</v>
      </c>
      <c r="S71" s="33" t="e">
        <f t="shared" si="16"/>
        <v>#N/A</v>
      </c>
      <c r="T71" s="33">
        <f>男子入力!M81</f>
        <v>0</v>
      </c>
      <c r="U71" s="32" t="e">
        <f t="shared" si="21"/>
        <v>#N/A</v>
      </c>
      <c r="V71" s="33">
        <f>男子入力!N81</f>
        <v>0</v>
      </c>
      <c r="W71" s="33" t="e">
        <f t="shared" si="17"/>
        <v>#N/A</v>
      </c>
      <c r="X71" s="33">
        <f>男子入力!P81</f>
        <v>0</v>
      </c>
      <c r="Y71" s="33">
        <f>男子入力!Q81</f>
        <v>0</v>
      </c>
      <c r="Z71" s="33" t="str">
        <f>CONCATENATE(AA71,男子入力!G81,AB71)</f>
        <v>()</v>
      </c>
      <c r="AA71" s="33" t="s">
        <v>256</v>
      </c>
      <c r="AB71" s="33" t="s">
        <v>257</v>
      </c>
      <c r="AC71" s="33" t="str">
        <f t="shared" si="22"/>
        <v>0　0()</v>
      </c>
      <c r="AE71" s="27">
        <f>男子入力!R81</f>
        <v>0</v>
      </c>
      <c r="AF71" s="28" t="e">
        <f t="shared" si="18"/>
        <v>#N/A</v>
      </c>
      <c r="AG71" s="27">
        <f>男子入力!S81</f>
        <v>0</v>
      </c>
      <c r="AH71" s="28" t="e">
        <f t="shared" si="19"/>
        <v>#N/A</v>
      </c>
    </row>
    <row r="72" spans="1:34">
      <c r="Q72" s="25"/>
      <c r="U72" s="25"/>
      <c r="AF72" s="25"/>
      <c r="AH72" s="25"/>
    </row>
    <row r="73" spans="1:34">
      <c r="Q73" s="25"/>
      <c r="U73" s="25"/>
      <c r="AF73" s="25"/>
      <c r="AH73" s="25"/>
    </row>
    <row r="74" spans="1:34">
      <c r="Q74" s="25"/>
      <c r="U74" s="25"/>
      <c r="AF74" s="25"/>
      <c r="AH74" s="25"/>
    </row>
    <row r="75" spans="1:34">
      <c r="Q75" s="25"/>
      <c r="U75" s="25"/>
      <c r="AF75" s="25"/>
      <c r="AH75" s="25"/>
    </row>
    <row r="76" spans="1:34">
      <c r="Q76" s="25"/>
      <c r="U76" s="25"/>
      <c r="AF76" s="25"/>
      <c r="AH76" s="25"/>
    </row>
    <row r="77" spans="1:34">
      <c r="Q77" s="25"/>
      <c r="U77" s="25"/>
      <c r="AF77" s="25"/>
      <c r="AH77" s="25"/>
    </row>
    <row r="78" spans="1:34">
      <c r="Q78" s="25"/>
      <c r="U78" s="25"/>
      <c r="AF78" s="25"/>
      <c r="AH78" s="25"/>
    </row>
    <row r="79" spans="1:34">
      <c r="Q79" s="25"/>
      <c r="U79" s="25"/>
      <c r="AF79" s="25"/>
      <c r="AH79" s="25"/>
    </row>
    <row r="80" spans="1:34">
      <c r="Q80" s="25"/>
      <c r="U80" s="25"/>
      <c r="AF80" s="25"/>
      <c r="AH80" s="25"/>
    </row>
    <row r="81" spans="17:34">
      <c r="Q81" s="25"/>
      <c r="U81" s="25"/>
      <c r="AF81" s="25"/>
      <c r="AH81" s="25"/>
    </row>
    <row r="82" spans="17:34">
      <c r="Q82" s="25"/>
      <c r="U82" s="25"/>
      <c r="AF82" s="25"/>
      <c r="AH82" s="25"/>
    </row>
    <row r="83" spans="17:34">
      <c r="Q83" s="25"/>
      <c r="U83" s="25"/>
      <c r="AF83" s="25"/>
      <c r="AH83" s="25"/>
    </row>
    <row r="84" spans="17:34">
      <c r="Q84" s="25"/>
      <c r="U84" s="25"/>
      <c r="AF84" s="25"/>
      <c r="AH84" s="25"/>
    </row>
    <row r="85" spans="17:34">
      <c r="Q85" s="25"/>
      <c r="U85" s="25"/>
      <c r="AF85" s="25"/>
      <c r="AH85" s="25"/>
    </row>
    <row r="86" spans="17:34">
      <c r="Q86" s="25"/>
      <c r="U86" s="25"/>
      <c r="AF86" s="25"/>
      <c r="AH86" s="25"/>
    </row>
    <row r="87" spans="17:34">
      <c r="Q87" s="25"/>
      <c r="U87" s="25"/>
      <c r="AF87" s="25"/>
      <c r="AH87" s="25"/>
    </row>
    <row r="88" spans="17:34">
      <c r="Q88" s="25"/>
      <c r="U88" s="25"/>
      <c r="AF88" s="25"/>
      <c r="AH88" s="25"/>
    </row>
    <row r="89" spans="17:34">
      <c r="Q89" s="25"/>
      <c r="U89" s="25"/>
      <c r="AF89" s="25"/>
      <c r="AH89" s="25"/>
    </row>
    <row r="90" spans="17:34">
      <c r="Q90" s="25"/>
      <c r="U90" s="25"/>
      <c r="AF90" s="25"/>
      <c r="AH90" s="25"/>
    </row>
    <row r="91" spans="17:34">
      <c r="Q91" s="25"/>
      <c r="U91" s="25"/>
      <c r="AF91" s="25"/>
      <c r="AH91" s="25"/>
    </row>
  </sheetData>
  <sheetProtection password="DD1F" sheet="1"/>
  <phoneticPr fontId="13"/>
  <pageMargins left="0.7" right="0.7" top="0.75" bottom="0.75" header="0.3" footer="0.3"/>
  <pageSetup paperSize="9" orientation="portrait" horizontalDpi="4294967293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K91"/>
  <sheetViews>
    <sheetView topLeftCell="S1" workbookViewId="0">
      <selection activeCell="AL21" sqref="AL21"/>
    </sheetView>
  </sheetViews>
  <sheetFormatPr defaultColWidth="5.75" defaultRowHeight="12"/>
  <cols>
    <col min="1" max="1" width="5.625" style="26" bestFit="1" customWidth="1"/>
    <col min="2" max="2" width="9.375" style="26" bestFit="1" customWidth="1"/>
    <col min="3" max="4" width="4.75" style="26" bestFit="1" customWidth="1"/>
    <col min="5" max="5" width="2" style="26" bestFit="1" customWidth="1"/>
    <col min="6" max="6" width="8.5" style="26" bestFit="1" customWidth="1"/>
    <col min="7" max="7" width="5.375" style="26" bestFit="1" customWidth="1"/>
    <col min="8" max="8" width="3.375" style="26" bestFit="1" customWidth="1"/>
    <col min="9" max="9" width="2" style="26" bestFit="1" customWidth="1"/>
    <col min="10" max="10" width="7.75" style="26" bestFit="1" customWidth="1"/>
    <col min="11" max="11" width="4.75" style="26" bestFit="1" customWidth="1"/>
    <col min="12" max="13" width="6" style="26" bestFit="1" customWidth="1"/>
    <col min="14" max="14" width="9.625" style="26" bestFit="1" customWidth="1"/>
    <col min="15" max="16" width="7.625" style="26" bestFit="1" customWidth="1"/>
    <col min="17" max="18" width="5.875" style="26" bestFit="1" customWidth="1"/>
    <col min="19" max="19" width="10.875" style="26" bestFit="1" customWidth="1"/>
    <col min="20" max="20" width="7.625" style="26" bestFit="1" customWidth="1"/>
    <col min="21" max="21" width="5.875" style="26" bestFit="1" customWidth="1"/>
    <col min="22" max="22" width="5" style="26" bestFit="1" customWidth="1"/>
    <col min="23" max="23" width="9.875" style="26" bestFit="1" customWidth="1"/>
    <col min="24" max="25" width="8" style="26" bestFit="1" customWidth="1"/>
    <col min="26" max="26" width="4.75" style="26" bestFit="1" customWidth="1"/>
    <col min="27" max="28" width="2" style="26" bestFit="1" customWidth="1"/>
    <col min="29" max="29" width="10.375" style="26" bestFit="1" customWidth="1"/>
    <col min="30" max="30" width="5.75" style="26" customWidth="1"/>
    <col min="31" max="31" width="7.5" style="26" bestFit="1" customWidth="1"/>
    <col min="32" max="32" width="9.625" style="26" bestFit="1" customWidth="1"/>
    <col min="33" max="33" width="6.375" style="26" bestFit="1" customWidth="1"/>
    <col min="34" max="34" width="9.625" style="26" bestFit="1" customWidth="1"/>
    <col min="35" max="35" width="5.75" style="26" customWidth="1"/>
    <col min="36" max="36" width="9.125" style="26" bestFit="1" customWidth="1"/>
    <col min="37" max="37" width="6.25" style="26" bestFit="1" customWidth="1"/>
    <col min="38" max="16384" width="5.75" style="26"/>
  </cols>
  <sheetData>
    <row r="1" spans="1:37" s="25" customFormat="1" ht="14.25" thickBot="1">
      <c r="A1" s="34" t="s">
        <v>230</v>
      </c>
      <c r="B1" s="34" t="s">
        <v>231</v>
      </c>
      <c r="C1" s="34"/>
      <c r="D1" s="34"/>
      <c r="E1" s="34"/>
      <c r="F1" s="34" t="s">
        <v>232</v>
      </c>
      <c r="G1" s="34"/>
      <c r="H1" s="34"/>
      <c r="I1" s="34"/>
      <c r="J1" s="34" t="s">
        <v>233</v>
      </c>
      <c r="K1" s="34" t="s">
        <v>234</v>
      </c>
      <c r="L1" s="34" t="s">
        <v>235</v>
      </c>
      <c r="M1" s="34" t="s">
        <v>236</v>
      </c>
      <c r="N1" s="34" t="s">
        <v>237</v>
      </c>
      <c r="O1" s="34" t="s">
        <v>238</v>
      </c>
      <c r="P1" s="34" t="s">
        <v>27</v>
      </c>
      <c r="Q1" s="35" t="s">
        <v>239</v>
      </c>
      <c r="R1" s="35" t="s">
        <v>240</v>
      </c>
      <c r="S1" s="34" t="s">
        <v>241</v>
      </c>
      <c r="T1" s="34" t="s">
        <v>30</v>
      </c>
      <c r="U1" s="35" t="s">
        <v>242</v>
      </c>
      <c r="V1" s="35" t="s">
        <v>240</v>
      </c>
      <c r="W1" s="34" t="s">
        <v>241</v>
      </c>
      <c r="X1" s="36" t="s">
        <v>243</v>
      </c>
      <c r="Y1" s="36" t="s">
        <v>244</v>
      </c>
      <c r="Z1" s="36" t="s">
        <v>245</v>
      </c>
      <c r="AA1" s="36"/>
      <c r="AB1" s="36"/>
      <c r="AC1" s="36" t="s">
        <v>246</v>
      </c>
      <c r="AE1" s="25" t="s">
        <v>247</v>
      </c>
      <c r="AF1" s="25" t="s">
        <v>248</v>
      </c>
      <c r="AG1" s="25" t="s">
        <v>249</v>
      </c>
      <c r="AH1" s="25" t="s">
        <v>250</v>
      </c>
      <c r="AJ1" s="23" t="s">
        <v>251</v>
      </c>
      <c r="AK1" s="23" t="s">
        <v>252</v>
      </c>
    </row>
    <row r="2" spans="1:37" ht="12.75" thickTop="1">
      <c r="A2" s="38">
        <f>女子入力!B12</f>
        <v>0</v>
      </c>
      <c r="B2" s="38">
        <f>A2+200200000</f>
        <v>200200000</v>
      </c>
      <c r="C2" s="38">
        <f>女子入力!C12</f>
        <v>0</v>
      </c>
      <c r="D2" s="38">
        <f>女子入力!D12</f>
        <v>0</v>
      </c>
      <c r="E2" s="38" t="s">
        <v>253</v>
      </c>
      <c r="F2" s="38" t="str">
        <f>CONCATENATE(C2,E2,D2)</f>
        <v>0　0</v>
      </c>
      <c r="G2" s="38" t="str">
        <f>女子入力!E12</f>
        <v/>
      </c>
      <c r="H2" s="38" t="str">
        <f>女子入力!F12</f>
        <v/>
      </c>
      <c r="I2" s="38" t="s">
        <v>254</v>
      </c>
      <c r="J2" s="38" t="str">
        <f>CONCATENATE(G2, I2,H2)</f>
        <v xml:space="preserve"> </v>
      </c>
      <c r="K2" s="38" t="s">
        <v>279</v>
      </c>
      <c r="L2" s="38">
        <v>2</v>
      </c>
      <c r="M2" s="38">
        <v>46</v>
      </c>
      <c r="N2" s="38">
        <f>女子入力!H12</f>
        <v>0</v>
      </c>
      <c r="O2" s="38" t="e">
        <f>女子入力!I12</f>
        <v>#N/A</v>
      </c>
      <c r="P2" s="38">
        <f>女子入力!J12</f>
        <v>0</v>
      </c>
      <c r="Q2" s="37" t="e">
        <f t="shared" ref="Q2:Q33" si="0">VLOOKUP(P2,$AJ$2:$AK$23,2,FALSE)</f>
        <v>#N/A</v>
      </c>
      <c r="R2" s="38">
        <f>女子入力!K12</f>
        <v>0</v>
      </c>
      <c r="S2" s="38" t="e">
        <f>CONCATENATE(Q2," ",R2)</f>
        <v>#N/A</v>
      </c>
      <c r="T2" s="38">
        <f>女子入力!M12</f>
        <v>0</v>
      </c>
      <c r="U2" s="37" t="e">
        <f t="shared" ref="U2:U33" si="1">VLOOKUP(T2,$AJ$2:$AK$23,2,FALSE)</f>
        <v>#N/A</v>
      </c>
      <c r="V2" s="38">
        <f>女子入力!N12</f>
        <v>0</v>
      </c>
      <c r="W2" s="38" t="e">
        <f>CONCATENATE(U2," ",V2)</f>
        <v>#N/A</v>
      </c>
      <c r="X2" s="38">
        <f>女子入力!P12</f>
        <v>0</v>
      </c>
      <c r="Y2" s="38">
        <f>女子入力!Q12</f>
        <v>0</v>
      </c>
      <c r="Z2" s="38" t="str">
        <f>CONCATENATE(AA2,女子入力!G12,AB2)</f>
        <v>()</v>
      </c>
      <c r="AA2" s="38" t="s">
        <v>256</v>
      </c>
      <c r="AB2" s="38" t="s">
        <v>257</v>
      </c>
      <c r="AC2" s="38" t="str">
        <f t="shared" ref="AC2:AC33" si="2">CONCATENATE(F2,Z2)</f>
        <v>0　0()</v>
      </c>
      <c r="AE2" s="27">
        <f>女子入力!R12</f>
        <v>0</v>
      </c>
      <c r="AF2" s="28" t="e">
        <f>VLOOKUP(AE2,$AJ$2:$AK$23,2,FALSE)</f>
        <v>#N/A</v>
      </c>
      <c r="AG2" s="27">
        <f>女子入力!S12</f>
        <v>0</v>
      </c>
      <c r="AH2" s="28" t="e">
        <f>VLOOKUP(AG2,$AJ$2:$AK$23,2,FALSE)</f>
        <v>#N/A</v>
      </c>
      <c r="AJ2" s="40" t="s">
        <v>192</v>
      </c>
      <c r="AK2" s="39" t="s">
        <v>258</v>
      </c>
    </row>
    <row r="3" spans="1:37">
      <c r="A3" s="38">
        <f>女子入力!B13</f>
        <v>0</v>
      </c>
      <c r="B3" s="38">
        <f t="shared" ref="B3:B51" si="3">A3+200200000</f>
        <v>200200000</v>
      </c>
      <c r="C3" s="38">
        <f>女子入力!C13</f>
        <v>0</v>
      </c>
      <c r="D3" s="38">
        <f>女子入力!D13</f>
        <v>0</v>
      </c>
      <c r="E3" s="38" t="s">
        <v>253</v>
      </c>
      <c r="F3" s="38" t="str">
        <f t="shared" ref="F3:F50" si="4">CONCATENATE(C3,E3,D3)</f>
        <v>0　0</v>
      </c>
      <c r="G3" s="38" t="str">
        <f>女子入力!E13</f>
        <v/>
      </c>
      <c r="H3" s="38" t="str">
        <f>女子入力!F13</f>
        <v/>
      </c>
      <c r="I3" s="38" t="s">
        <v>254</v>
      </c>
      <c r="J3" s="38" t="str">
        <f t="shared" ref="J3:J51" si="5">CONCATENATE(G3, I3,H3)</f>
        <v xml:space="preserve"> </v>
      </c>
      <c r="K3" s="38" t="s">
        <v>279</v>
      </c>
      <c r="L3" s="38">
        <v>2</v>
      </c>
      <c r="M3" s="38">
        <v>46</v>
      </c>
      <c r="N3" s="38">
        <f>女子入力!H13</f>
        <v>0</v>
      </c>
      <c r="O3" s="38" t="e">
        <f>女子入力!I13</f>
        <v>#N/A</v>
      </c>
      <c r="P3" s="38">
        <f>女子入力!J13</f>
        <v>0</v>
      </c>
      <c r="Q3" s="37" t="e">
        <f t="shared" si="0"/>
        <v>#N/A</v>
      </c>
      <c r="R3" s="38">
        <f>女子入力!K13</f>
        <v>0</v>
      </c>
      <c r="S3" s="38" t="e">
        <f t="shared" ref="S3:S51" si="6">CONCATENATE(Q3," ",R3)</f>
        <v>#N/A</v>
      </c>
      <c r="T3" s="38">
        <f>女子入力!M13</f>
        <v>0</v>
      </c>
      <c r="U3" s="37" t="e">
        <f t="shared" si="1"/>
        <v>#N/A</v>
      </c>
      <c r="V3" s="38">
        <f>女子入力!N13</f>
        <v>0</v>
      </c>
      <c r="W3" s="38" t="e">
        <f t="shared" ref="W3:W51" si="7">CONCATENATE(U3," ",V3)</f>
        <v>#N/A</v>
      </c>
      <c r="X3" s="38">
        <f>女子入力!P13</f>
        <v>0</v>
      </c>
      <c r="Y3" s="38">
        <f>女子入力!Q13</f>
        <v>0</v>
      </c>
      <c r="Z3" s="38" t="str">
        <f>CONCATENATE(AA3,女子入力!G13,AB3)</f>
        <v>()</v>
      </c>
      <c r="AA3" s="38" t="s">
        <v>256</v>
      </c>
      <c r="AB3" s="38" t="s">
        <v>257</v>
      </c>
      <c r="AC3" s="38" t="str">
        <f t="shared" si="2"/>
        <v>0　0()</v>
      </c>
      <c r="AE3" s="27">
        <f>女子入力!R13</f>
        <v>0</v>
      </c>
      <c r="AF3" s="28" t="e">
        <f t="shared" ref="AF3:AF51" si="8">VLOOKUP(AE3,$AJ$2:$AK$23,2,FALSE)</f>
        <v>#N/A</v>
      </c>
      <c r="AG3" s="27">
        <f>女子入力!S13</f>
        <v>0</v>
      </c>
      <c r="AH3" s="28" t="e">
        <f t="shared" ref="AH3:AH51" si="9">VLOOKUP(AG3,$AJ$2:$AK$23,2,FALSE)</f>
        <v>#N/A</v>
      </c>
      <c r="AJ3" s="40" t="s">
        <v>55</v>
      </c>
      <c r="AK3" s="39" t="s">
        <v>259</v>
      </c>
    </row>
    <row r="4" spans="1:37">
      <c r="A4" s="38">
        <f>女子入力!B14</f>
        <v>0</v>
      </c>
      <c r="B4" s="38">
        <f t="shared" si="3"/>
        <v>200200000</v>
      </c>
      <c r="C4" s="38">
        <f>女子入力!C14</f>
        <v>0</v>
      </c>
      <c r="D4" s="38">
        <f>女子入力!D14</f>
        <v>0</v>
      </c>
      <c r="E4" s="38" t="s">
        <v>253</v>
      </c>
      <c r="F4" s="38" t="str">
        <f t="shared" si="4"/>
        <v>0　0</v>
      </c>
      <c r="G4" s="38" t="str">
        <f>女子入力!E14</f>
        <v/>
      </c>
      <c r="H4" s="38" t="str">
        <f>女子入力!F14</f>
        <v/>
      </c>
      <c r="I4" s="38" t="s">
        <v>254</v>
      </c>
      <c r="J4" s="38" t="str">
        <f t="shared" si="5"/>
        <v xml:space="preserve"> </v>
      </c>
      <c r="K4" s="38" t="s">
        <v>279</v>
      </c>
      <c r="L4" s="38">
        <v>2</v>
      </c>
      <c r="M4" s="38">
        <v>46</v>
      </c>
      <c r="N4" s="38">
        <f>女子入力!H14</f>
        <v>0</v>
      </c>
      <c r="O4" s="38" t="e">
        <f>女子入力!I14</f>
        <v>#N/A</v>
      </c>
      <c r="P4" s="38">
        <f>女子入力!J14</f>
        <v>0</v>
      </c>
      <c r="Q4" s="37" t="e">
        <f t="shared" si="0"/>
        <v>#N/A</v>
      </c>
      <c r="R4" s="38">
        <f>女子入力!K14</f>
        <v>0</v>
      </c>
      <c r="S4" s="38" t="e">
        <f t="shared" si="6"/>
        <v>#N/A</v>
      </c>
      <c r="T4" s="38">
        <f>女子入力!M14</f>
        <v>0</v>
      </c>
      <c r="U4" s="37" t="e">
        <f t="shared" si="1"/>
        <v>#N/A</v>
      </c>
      <c r="V4" s="38">
        <f>女子入力!N14</f>
        <v>0</v>
      </c>
      <c r="W4" s="38" t="e">
        <f t="shared" si="7"/>
        <v>#N/A</v>
      </c>
      <c r="X4" s="38">
        <f>女子入力!P14</f>
        <v>0</v>
      </c>
      <c r="Y4" s="38">
        <f>女子入力!Q14</f>
        <v>0</v>
      </c>
      <c r="Z4" s="38" t="str">
        <f>CONCATENATE(AA4,女子入力!G14,AB4)</f>
        <v>()</v>
      </c>
      <c r="AA4" s="38" t="s">
        <v>256</v>
      </c>
      <c r="AB4" s="38" t="s">
        <v>257</v>
      </c>
      <c r="AC4" s="38" t="str">
        <f t="shared" si="2"/>
        <v>0　0()</v>
      </c>
      <c r="AE4" s="27">
        <f>女子入力!R14</f>
        <v>0</v>
      </c>
      <c r="AF4" s="28" t="e">
        <f t="shared" si="8"/>
        <v>#N/A</v>
      </c>
      <c r="AG4" s="27">
        <f>女子入力!S14</f>
        <v>0</v>
      </c>
      <c r="AH4" s="28" t="e">
        <f t="shared" si="9"/>
        <v>#N/A</v>
      </c>
      <c r="AJ4" s="40" t="s">
        <v>59</v>
      </c>
      <c r="AK4" s="39" t="s">
        <v>260</v>
      </c>
    </row>
    <row r="5" spans="1:37">
      <c r="A5" s="38">
        <f>女子入力!B15</f>
        <v>0</v>
      </c>
      <c r="B5" s="38">
        <f t="shared" si="3"/>
        <v>200200000</v>
      </c>
      <c r="C5" s="38">
        <f>女子入力!C15</f>
        <v>0</v>
      </c>
      <c r="D5" s="38">
        <f>女子入力!D15</f>
        <v>0</v>
      </c>
      <c r="E5" s="38" t="s">
        <v>253</v>
      </c>
      <c r="F5" s="38" t="str">
        <f t="shared" si="4"/>
        <v>0　0</v>
      </c>
      <c r="G5" s="38" t="str">
        <f>女子入力!E15</f>
        <v/>
      </c>
      <c r="H5" s="38" t="str">
        <f>女子入力!F15</f>
        <v/>
      </c>
      <c r="I5" s="38" t="s">
        <v>254</v>
      </c>
      <c r="J5" s="38" t="str">
        <f t="shared" si="5"/>
        <v xml:space="preserve"> </v>
      </c>
      <c r="K5" s="38" t="s">
        <v>279</v>
      </c>
      <c r="L5" s="38">
        <v>2</v>
      </c>
      <c r="M5" s="38">
        <v>46</v>
      </c>
      <c r="N5" s="38">
        <f>女子入力!H15</f>
        <v>0</v>
      </c>
      <c r="O5" s="38" t="e">
        <f>女子入力!I15</f>
        <v>#N/A</v>
      </c>
      <c r="P5" s="38">
        <f>女子入力!J15</f>
        <v>0</v>
      </c>
      <c r="Q5" s="37" t="e">
        <f t="shared" si="0"/>
        <v>#N/A</v>
      </c>
      <c r="R5" s="38">
        <f>女子入力!K15</f>
        <v>0</v>
      </c>
      <c r="S5" s="38" t="e">
        <f t="shared" si="6"/>
        <v>#N/A</v>
      </c>
      <c r="T5" s="38">
        <f>女子入力!M15</f>
        <v>0</v>
      </c>
      <c r="U5" s="37" t="e">
        <f t="shared" si="1"/>
        <v>#N/A</v>
      </c>
      <c r="V5" s="38">
        <f>女子入力!N15</f>
        <v>0</v>
      </c>
      <c r="W5" s="38" t="e">
        <f t="shared" si="7"/>
        <v>#N/A</v>
      </c>
      <c r="X5" s="38">
        <f>女子入力!P15</f>
        <v>0</v>
      </c>
      <c r="Y5" s="38">
        <f>女子入力!Q15</f>
        <v>0</v>
      </c>
      <c r="Z5" s="38" t="str">
        <f>CONCATENATE(AA5,女子入力!G15,AB5)</f>
        <v>()</v>
      </c>
      <c r="AA5" s="38" t="s">
        <v>256</v>
      </c>
      <c r="AB5" s="38" t="s">
        <v>257</v>
      </c>
      <c r="AC5" s="38" t="str">
        <f t="shared" si="2"/>
        <v>0　0()</v>
      </c>
      <c r="AE5" s="27">
        <f>女子入力!R15</f>
        <v>0</v>
      </c>
      <c r="AF5" s="28" t="e">
        <f t="shared" si="8"/>
        <v>#N/A</v>
      </c>
      <c r="AG5" s="27">
        <f>女子入力!S15</f>
        <v>0</v>
      </c>
      <c r="AH5" s="28" t="e">
        <f t="shared" si="9"/>
        <v>#N/A</v>
      </c>
      <c r="AJ5" s="40" t="s">
        <v>64</v>
      </c>
      <c r="AK5" s="39" t="s">
        <v>261</v>
      </c>
    </row>
    <row r="6" spans="1:37">
      <c r="A6" s="38">
        <f>女子入力!B16</f>
        <v>0</v>
      </c>
      <c r="B6" s="38">
        <f t="shared" si="3"/>
        <v>200200000</v>
      </c>
      <c r="C6" s="38">
        <f>女子入力!C16</f>
        <v>0</v>
      </c>
      <c r="D6" s="38">
        <f>女子入力!D16</f>
        <v>0</v>
      </c>
      <c r="E6" s="38" t="s">
        <v>253</v>
      </c>
      <c r="F6" s="38" t="str">
        <f t="shared" si="4"/>
        <v>0　0</v>
      </c>
      <c r="G6" s="38" t="str">
        <f>女子入力!E16</f>
        <v/>
      </c>
      <c r="H6" s="38" t="str">
        <f>女子入力!F16</f>
        <v/>
      </c>
      <c r="I6" s="38" t="s">
        <v>254</v>
      </c>
      <c r="J6" s="38" t="str">
        <f t="shared" si="5"/>
        <v xml:space="preserve"> </v>
      </c>
      <c r="K6" s="38" t="s">
        <v>279</v>
      </c>
      <c r="L6" s="38">
        <v>2</v>
      </c>
      <c r="M6" s="38">
        <v>46</v>
      </c>
      <c r="N6" s="38">
        <f>女子入力!H16</f>
        <v>0</v>
      </c>
      <c r="O6" s="38" t="e">
        <f>女子入力!I16</f>
        <v>#N/A</v>
      </c>
      <c r="P6" s="38">
        <f>女子入力!J16</f>
        <v>0</v>
      </c>
      <c r="Q6" s="37" t="e">
        <f t="shared" si="0"/>
        <v>#N/A</v>
      </c>
      <c r="R6" s="38">
        <f>女子入力!K16</f>
        <v>0</v>
      </c>
      <c r="S6" s="38" t="e">
        <f t="shared" si="6"/>
        <v>#N/A</v>
      </c>
      <c r="T6" s="38">
        <f>女子入力!M16</f>
        <v>0</v>
      </c>
      <c r="U6" s="37" t="e">
        <f t="shared" si="1"/>
        <v>#N/A</v>
      </c>
      <c r="V6" s="38">
        <f>女子入力!N16</f>
        <v>0</v>
      </c>
      <c r="W6" s="38" t="e">
        <f t="shared" si="7"/>
        <v>#N/A</v>
      </c>
      <c r="X6" s="38">
        <f>女子入力!P16</f>
        <v>0</v>
      </c>
      <c r="Y6" s="38">
        <f>女子入力!Q16</f>
        <v>0</v>
      </c>
      <c r="Z6" s="38" t="str">
        <f>CONCATENATE(AA6,女子入力!G16,AB6)</f>
        <v>()</v>
      </c>
      <c r="AA6" s="38" t="s">
        <v>256</v>
      </c>
      <c r="AB6" s="38" t="s">
        <v>257</v>
      </c>
      <c r="AC6" s="38" t="str">
        <f t="shared" si="2"/>
        <v>0　0()</v>
      </c>
      <c r="AE6" s="27">
        <f>女子入力!R16</f>
        <v>0</v>
      </c>
      <c r="AF6" s="28" t="e">
        <f t="shared" si="8"/>
        <v>#N/A</v>
      </c>
      <c r="AG6" s="27">
        <f>女子入力!S16</f>
        <v>0</v>
      </c>
      <c r="AH6" s="28" t="e">
        <f t="shared" si="9"/>
        <v>#N/A</v>
      </c>
      <c r="AJ6" s="40" t="s">
        <v>280</v>
      </c>
      <c r="AK6" s="39" t="s">
        <v>262</v>
      </c>
    </row>
    <row r="7" spans="1:37">
      <c r="A7" s="38">
        <f>女子入力!B17</f>
        <v>0</v>
      </c>
      <c r="B7" s="38">
        <f t="shared" si="3"/>
        <v>200200000</v>
      </c>
      <c r="C7" s="38">
        <f>女子入力!C17</f>
        <v>0</v>
      </c>
      <c r="D7" s="38">
        <f>女子入力!D17</f>
        <v>0</v>
      </c>
      <c r="E7" s="38" t="s">
        <v>253</v>
      </c>
      <c r="F7" s="38" t="str">
        <f t="shared" si="4"/>
        <v>0　0</v>
      </c>
      <c r="G7" s="38" t="str">
        <f>女子入力!E17</f>
        <v/>
      </c>
      <c r="H7" s="38" t="str">
        <f>女子入力!F17</f>
        <v/>
      </c>
      <c r="I7" s="38" t="s">
        <v>254</v>
      </c>
      <c r="J7" s="38" t="str">
        <f t="shared" si="5"/>
        <v xml:space="preserve"> </v>
      </c>
      <c r="K7" s="38" t="s">
        <v>279</v>
      </c>
      <c r="L7" s="38">
        <v>2</v>
      </c>
      <c r="M7" s="38">
        <v>46</v>
      </c>
      <c r="N7" s="38">
        <f>女子入力!H17</f>
        <v>0</v>
      </c>
      <c r="O7" s="38" t="e">
        <f>女子入力!I17</f>
        <v>#N/A</v>
      </c>
      <c r="P7" s="38">
        <f>女子入力!J17</f>
        <v>0</v>
      </c>
      <c r="Q7" s="37" t="e">
        <f t="shared" si="0"/>
        <v>#N/A</v>
      </c>
      <c r="R7" s="38">
        <f>女子入力!K17</f>
        <v>0</v>
      </c>
      <c r="S7" s="38" t="e">
        <f t="shared" si="6"/>
        <v>#N/A</v>
      </c>
      <c r="T7" s="38">
        <f>女子入力!M17</f>
        <v>0</v>
      </c>
      <c r="U7" s="37" t="e">
        <f t="shared" si="1"/>
        <v>#N/A</v>
      </c>
      <c r="V7" s="38">
        <f>女子入力!N17</f>
        <v>0</v>
      </c>
      <c r="W7" s="38" t="e">
        <f t="shared" si="7"/>
        <v>#N/A</v>
      </c>
      <c r="X7" s="38">
        <f>女子入力!P17</f>
        <v>0</v>
      </c>
      <c r="Y7" s="38">
        <f>女子入力!Q17</f>
        <v>0</v>
      </c>
      <c r="Z7" s="38" t="str">
        <f>CONCATENATE(AA7,女子入力!G17,AB7)</f>
        <v>()</v>
      </c>
      <c r="AA7" s="38" t="s">
        <v>256</v>
      </c>
      <c r="AB7" s="38" t="s">
        <v>257</v>
      </c>
      <c r="AC7" s="38" t="str">
        <f t="shared" si="2"/>
        <v>0　0()</v>
      </c>
      <c r="AE7" s="27">
        <f>女子入力!R17</f>
        <v>0</v>
      </c>
      <c r="AF7" s="28" t="e">
        <f t="shared" si="8"/>
        <v>#N/A</v>
      </c>
      <c r="AG7" s="27">
        <f>女子入力!S17</f>
        <v>0</v>
      </c>
      <c r="AH7" s="28" t="e">
        <f t="shared" si="9"/>
        <v>#N/A</v>
      </c>
      <c r="AJ7" s="40" t="s">
        <v>281</v>
      </c>
      <c r="AK7" s="39" t="s">
        <v>282</v>
      </c>
    </row>
    <row r="8" spans="1:37">
      <c r="A8" s="38">
        <f>女子入力!B18</f>
        <v>0</v>
      </c>
      <c r="B8" s="38">
        <f t="shared" si="3"/>
        <v>200200000</v>
      </c>
      <c r="C8" s="38">
        <f>女子入力!C18</f>
        <v>0</v>
      </c>
      <c r="D8" s="38">
        <f>女子入力!D18</f>
        <v>0</v>
      </c>
      <c r="E8" s="38" t="s">
        <v>253</v>
      </c>
      <c r="F8" s="38" t="str">
        <f t="shared" si="4"/>
        <v>0　0</v>
      </c>
      <c r="G8" s="38" t="str">
        <f>女子入力!E18</f>
        <v/>
      </c>
      <c r="H8" s="38" t="str">
        <f>女子入力!F18</f>
        <v/>
      </c>
      <c r="I8" s="38" t="s">
        <v>254</v>
      </c>
      <c r="J8" s="38" t="str">
        <f t="shared" si="5"/>
        <v xml:space="preserve"> </v>
      </c>
      <c r="K8" s="38" t="s">
        <v>279</v>
      </c>
      <c r="L8" s="38">
        <v>2</v>
      </c>
      <c r="M8" s="38">
        <v>46</v>
      </c>
      <c r="N8" s="38">
        <f>女子入力!H18</f>
        <v>0</v>
      </c>
      <c r="O8" s="38" t="e">
        <f>女子入力!I18</f>
        <v>#N/A</v>
      </c>
      <c r="P8" s="38">
        <f>女子入力!J18</f>
        <v>0</v>
      </c>
      <c r="Q8" s="37" t="e">
        <f t="shared" si="0"/>
        <v>#N/A</v>
      </c>
      <c r="R8" s="38">
        <f>女子入力!K18</f>
        <v>0</v>
      </c>
      <c r="S8" s="38" t="e">
        <f t="shared" si="6"/>
        <v>#N/A</v>
      </c>
      <c r="T8" s="38">
        <f>女子入力!M18</f>
        <v>0</v>
      </c>
      <c r="U8" s="37" t="e">
        <f t="shared" si="1"/>
        <v>#N/A</v>
      </c>
      <c r="V8" s="38">
        <f>女子入力!N18</f>
        <v>0</v>
      </c>
      <c r="W8" s="38" t="e">
        <f t="shared" si="7"/>
        <v>#N/A</v>
      </c>
      <c r="X8" s="38">
        <f>女子入力!P18</f>
        <v>0</v>
      </c>
      <c r="Y8" s="38">
        <f>女子入力!Q18</f>
        <v>0</v>
      </c>
      <c r="Z8" s="38" t="str">
        <f>CONCATENATE(AA8,女子入力!G18,AB8)</f>
        <v>()</v>
      </c>
      <c r="AA8" s="38" t="s">
        <v>256</v>
      </c>
      <c r="AB8" s="38" t="s">
        <v>257</v>
      </c>
      <c r="AC8" s="38" t="str">
        <f t="shared" si="2"/>
        <v>0　0()</v>
      </c>
      <c r="AE8" s="27">
        <f>女子入力!R18</f>
        <v>0</v>
      </c>
      <c r="AF8" s="28" t="e">
        <f t="shared" si="8"/>
        <v>#N/A</v>
      </c>
      <c r="AG8" s="27">
        <f>女子入力!S18</f>
        <v>0</v>
      </c>
      <c r="AH8" s="28" t="e">
        <f t="shared" si="9"/>
        <v>#N/A</v>
      </c>
      <c r="AJ8" s="40" t="s">
        <v>283</v>
      </c>
      <c r="AK8" s="39" t="s">
        <v>284</v>
      </c>
    </row>
    <row r="9" spans="1:37">
      <c r="A9" s="38">
        <f>女子入力!B19</f>
        <v>0</v>
      </c>
      <c r="B9" s="38">
        <f t="shared" si="3"/>
        <v>200200000</v>
      </c>
      <c r="C9" s="38">
        <f>女子入力!C19</f>
        <v>0</v>
      </c>
      <c r="D9" s="38">
        <f>女子入力!D19</f>
        <v>0</v>
      </c>
      <c r="E9" s="38" t="s">
        <v>253</v>
      </c>
      <c r="F9" s="38" t="str">
        <f t="shared" si="4"/>
        <v>0　0</v>
      </c>
      <c r="G9" s="38" t="str">
        <f>女子入力!E19</f>
        <v/>
      </c>
      <c r="H9" s="38" t="str">
        <f>女子入力!F19</f>
        <v/>
      </c>
      <c r="I9" s="38" t="s">
        <v>254</v>
      </c>
      <c r="J9" s="38" t="str">
        <f t="shared" si="5"/>
        <v xml:space="preserve"> </v>
      </c>
      <c r="K9" s="38" t="s">
        <v>279</v>
      </c>
      <c r="L9" s="38">
        <v>2</v>
      </c>
      <c r="M9" s="38">
        <v>46</v>
      </c>
      <c r="N9" s="38">
        <f>女子入力!H19</f>
        <v>0</v>
      </c>
      <c r="O9" s="38" t="e">
        <f>女子入力!I19</f>
        <v>#N/A</v>
      </c>
      <c r="P9" s="38">
        <f>女子入力!J19</f>
        <v>0</v>
      </c>
      <c r="Q9" s="37" t="e">
        <f t="shared" si="0"/>
        <v>#N/A</v>
      </c>
      <c r="R9" s="38">
        <f>女子入力!K19</f>
        <v>0</v>
      </c>
      <c r="S9" s="38" t="e">
        <f t="shared" si="6"/>
        <v>#N/A</v>
      </c>
      <c r="T9" s="38">
        <f>女子入力!M19</f>
        <v>0</v>
      </c>
      <c r="U9" s="37" t="e">
        <f t="shared" si="1"/>
        <v>#N/A</v>
      </c>
      <c r="V9" s="38">
        <f>女子入力!N19</f>
        <v>0</v>
      </c>
      <c r="W9" s="38" t="e">
        <f t="shared" si="7"/>
        <v>#N/A</v>
      </c>
      <c r="X9" s="38">
        <f>女子入力!P19</f>
        <v>0</v>
      </c>
      <c r="Y9" s="38">
        <f>女子入力!Q19</f>
        <v>0</v>
      </c>
      <c r="Z9" s="38" t="str">
        <f>CONCATENATE(AA9,女子入力!G19,AB9)</f>
        <v>()</v>
      </c>
      <c r="AA9" s="38" t="s">
        <v>256</v>
      </c>
      <c r="AB9" s="38" t="s">
        <v>257</v>
      </c>
      <c r="AC9" s="38" t="str">
        <f t="shared" si="2"/>
        <v>0　0()</v>
      </c>
      <c r="AE9" s="27">
        <f>女子入力!R19</f>
        <v>0</v>
      </c>
      <c r="AF9" s="28" t="e">
        <f t="shared" si="8"/>
        <v>#N/A</v>
      </c>
      <c r="AG9" s="27">
        <f>女子入力!S19</f>
        <v>0</v>
      </c>
      <c r="AH9" s="28" t="e">
        <f t="shared" si="9"/>
        <v>#N/A</v>
      </c>
      <c r="AJ9" s="40" t="s">
        <v>285</v>
      </c>
      <c r="AK9" s="39" t="s">
        <v>286</v>
      </c>
    </row>
    <row r="10" spans="1:37">
      <c r="A10" s="38">
        <f>女子入力!B20</f>
        <v>0</v>
      </c>
      <c r="B10" s="38">
        <f t="shared" si="3"/>
        <v>200200000</v>
      </c>
      <c r="C10" s="38">
        <f>女子入力!C20</f>
        <v>0</v>
      </c>
      <c r="D10" s="38">
        <f>女子入力!D20</f>
        <v>0</v>
      </c>
      <c r="E10" s="38" t="s">
        <v>253</v>
      </c>
      <c r="F10" s="38" t="str">
        <f t="shared" si="4"/>
        <v>0　0</v>
      </c>
      <c r="G10" s="38" t="str">
        <f>女子入力!E20</f>
        <v/>
      </c>
      <c r="H10" s="38" t="str">
        <f>女子入力!F20</f>
        <v/>
      </c>
      <c r="I10" s="38" t="s">
        <v>254</v>
      </c>
      <c r="J10" s="38" t="str">
        <f t="shared" si="5"/>
        <v xml:space="preserve"> </v>
      </c>
      <c r="K10" s="38" t="s">
        <v>279</v>
      </c>
      <c r="L10" s="38">
        <v>2</v>
      </c>
      <c r="M10" s="38">
        <v>46</v>
      </c>
      <c r="N10" s="38">
        <f>女子入力!H20</f>
        <v>0</v>
      </c>
      <c r="O10" s="38" t="e">
        <f>女子入力!I20</f>
        <v>#N/A</v>
      </c>
      <c r="P10" s="38">
        <f>女子入力!J20</f>
        <v>0</v>
      </c>
      <c r="Q10" s="37" t="e">
        <f t="shared" si="0"/>
        <v>#N/A</v>
      </c>
      <c r="R10" s="38">
        <f>女子入力!K20</f>
        <v>0</v>
      </c>
      <c r="S10" s="38" t="e">
        <f t="shared" si="6"/>
        <v>#N/A</v>
      </c>
      <c r="T10" s="38">
        <f>女子入力!M20</f>
        <v>0</v>
      </c>
      <c r="U10" s="37" t="e">
        <f t="shared" si="1"/>
        <v>#N/A</v>
      </c>
      <c r="V10" s="38">
        <f>女子入力!N20</f>
        <v>0</v>
      </c>
      <c r="W10" s="38" t="e">
        <f t="shared" si="7"/>
        <v>#N/A</v>
      </c>
      <c r="X10" s="38">
        <f>女子入力!P20</f>
        <v>0</v>
      </c>
      <c r="Y10" s="38">
        <f>女子入力!Q20</f>
        <v>0</v>
      </c>
      <c r="Z10" s="38" t="str">
        <f>CONCATENATE(AA10,女子入力!G20,AB10)</f>
        <v>()</v>
      </c>
      <c r="AA10" s="38" t="s">
        <v>256</v>
      </c>
      <c r="AB10" s="38" t="s">
        <v>257</v>
      </c>
      <c r="AC10" s="38" t="str">
        <f t="shared" si="2"/>
        <v>0　0()</v>
      </c>
      <c r="AE10" s="27">
        <f>女子入力!R20</f>
        <v>0</v>
      </c>
      <c r="AF10" s="28" t="e">
        <f t="shared" si="8"/>
        <v>#N/A</v>
      </c>
      <c r="AG10" s="27">
        <f>女子入力!S20</f>
        <v>0</v>
      </c>
      <c r="AH10" s="28" t="e">
        <f t="shared" si="9"/>
        <v>#N/A</v>
      </c>
      <c r="AJ10" s="40" t="s">
        <v>287</v>
      </c>
      <c r="AK10" s="39" t="s">
        <v>267</v>
      </c>
    </row>
    <row r="11" spans="1:37">
      <c r="A11" s="38">
        <f>女子入力!B21</f>
        <v>0</v>
      </c>
      <c r="B11" s="38">
        <f t="shared" si="3"/>
        <v>200200000</v>
      </c>
      <c r="C11" s="38">
        <f>女子入力!C21</f>
        <v>0</v>
      </c>
      <c r="D11" s="38">
        <f>女子入力!D21</f>
        <v>0</v>
      </c>
      <c r="E11" s="38" t="s">
        <v>253</v>
      </c>
      <c r="F11" s="38" t="str">
        <f t="shared" si="4"/>
        <v>0　0</v>
      </c>
      <c r="G11" s="38" t="str">
        <f>女子入力!E21</f>
        <v/>
      </c>
      <c r="H11" s="38" t="str">
        <f>女子入力!F21</f>
        <v/>
      </c>
      <c r="I11" s="38" t="s">
        <v>254</v>
      </c>
      <c r="J11" s="38" t="str">
        <f t="shared" si="5"/>
        <v xml:space="preserve"> </v>
      </c>
      <c r="K11" s="38" t="s">
        <v>279</v>
      </c>
      <c r="L11" s="38">
        <v>2</v>
      </c>
      <c r="M11" s="38">
        <v>46</v>
      </c>
      <c r="N11" s="38">
        <f>女子入力!H21</f>
        <v>0</v>
      </c>
      <c r="O11" s="38" t="e">
        <f>女子入力!I21</f>
        <v>#N/A</v>
      </c>
      <c r="P11" s="38">
        <f>女子入力!J21</f>
        <v>0</v>
      </c>
      <c r="Q11" s="37" t="e">
        <f t="shared" si="0"/>
        <v>#N/A</v>
      </c>
      <c r="R11" s="38">
        <f>女子入力!K21</f>
        <v>0</v>
      </c>
      <c r="S11" s="38" t="e">
        <f t="shared" si="6"/>
        <v>#N/A</v>
      </c>
      <c r="T11" s="38">
        <f>女子入力!M21</f>
        <v>0</v>
      </c>
      <c r="U11" s="37" t="e">
        <f t="shared" si="1"/>
        <v>#N/A</v>
      </c>
      <c r="V11" s="38">
        <f>女子入力!N21</f>
        <v>0</v>
      </c>
      <c r="W11" s="38" t="e">
        <f t="shared" si="7"/>
        <v>#N/A</v>
      </c>
      <c r="X11" s="38">
        <f>女子入力!P21</f>
        <v>0</v>
      </c>
      <c r="Y11" s="38">
        <f>女子入力!Q21</f>
        <v>0</v>
      </c>
      <c r="Z11" s="38" t="str">
        <f>CONCATENATE(AA11,女子入力!G21,AB11)</f>
        <v>()</v>
      </c>
      <c r="AA11" s="38" t="s">
        <v>256</v>
      </c>
      <c r="AB11" s="38" t="s">
        <v>257</v>
      </c>
      <c r="AC11" s="38" t="str">
        <f t="shared" si="2"/>
        <v>0　0()</v>
      </c>
      <c r="AE11" s="27">
        <f>女子入力!R21</f>
        <v>0</v>
      </c>
      <c r="AF11" s="28" t="e">
        <f t="shared" si="8"/>
        <v>#N/A</v>
      </c>
      <c r="AG11" s="27">
        <f>女子入力!S21</f>
        <v>0</v>
      </c>
      <c r="AH11" s="28" t="e">
        <f t="shared" si="9"/>
        <v>#N/A</v>
      </c>
      <c r="AJ11" s="40" t="s">
        <v>288</v>
      </c>
      <c r="AK11" s="39" t="s">
        <v>268</v>
      </c>
    </row>
    <row r="12" spans="1:37">
      <c r="A12" s="38">
        <f>女子入力!B22</f>
        <v>0</v>
      </c>
      <c r="B12" s="38">
        <f t="shared" si="3"/>
        <v>200200000</v>
      </c>
      <c r="C12" s="38">
        <f>女子入力!C22</f>
        <v>0</v>
      </c>
      <c r="D12" s="38">
        <f>女子入力!D22</f>
        <v>0</v>
      </c>
      <c r="E12" s="38" t="s">
        <v>253</v>
      </c>
      <c r="F12" s="38" t="str">
        <f t="shared" si="4"/>
        <v>0　0</v>
      </c>
      <c r="G12" s="38" t="str">
        <f>女子入力!E22</f>
        <v/>
      </c>
      <c r="H12" s="38" t="str">
        <f>女子入力!F22</f>
        <v/>
      </c>
      <c r="I12" s="38" t="s">
        <v>254</v>
      </c>
      <c r="J12" s="38" t="str">
        <f t="shared" si="5"/>
        <v xml:space="preserve"> </v>
      </c>
      <c r="K12" s="38" t="s">
        <v>279</v>
      </c>
      <c r="L12" s="38">
        <v>2</v>
      </c>
      <c r="M12" s="38">
        <v>46</v>
      </c>
      <c r="N12" s="38">
        <f>女子入力!H22</f>
        <v>0</v>
      </c>
      <c r="O12" s="38" t="e">
        <f>女子入力!I22</f>
        <v>#N/A</v>
      </c>
      <c r="P12" s="38">
        <f>女子入力!J22</f>
        <v>0</v>
      </c>
      <c r="Q12" s="37" t="e">
        <f t="shared" si="0"/>
        <v>#N/A</v>
      </c>
      <c r="R12" s="38">
        <f>女子入力!K22</f>
        <v>0</v>
      </c>
      <c r="S12" s="38" t="e">
        <f t="shared" si="6"/>
        <v>#N/A</v>
      </c>
      <c r="T12" s="38">
        <f>女子入力!M22</f>
        <v>0</v>
      </c>
      <c r="U12" s="37" t="e">
        <f t="shared" si="1"/>
        <v>#N/A</v>
      </c>
      <c r="V12" s="38">
        <f>女子入力!N22</f>
        <v>0</v>
      </c>
      <c r="W12" s="38" t="e">
        <f t="shared" si="7"/>
        <v>#N/A</v>
      </c>
      <c r="X12" s="38">
        <f>女子入力!P22</f>
        <v>0</v>
      </c>
      <c r="Y12" s="38">
        <f>女子入力!Q22</f>
        <v>0</v>
      </c>
      <c r="Z12" s="38" t="str">
        <f>CONCATENATE(AA12,女子入力!G22,AB12)</f>
        <v>()</v>
      </c>
      <c r="AA12" s="38" t="s">
        <v>256</v>
      </c>
      <c r="AB12" s="38" t="s">
        <v>257</v>
      </c>
      <c r="AC12" s="38" t="str">
        <f t="shared" si="2"/>
        <v>0　0()</v>
      </c>
      <c r="AE12" s="27">
        <f>女子入力!R22</f>
        <v>0</v>
      </c>
      <c r="AF12" s="28" t="e">
        <f t="shared" si="8"/>
        <v>#N/A</v>
      </c>
      <c r="AG12" s="27">
        <f>女子入力!S22</f>
        <v>0</v>
      </c>
      <c r="AH12" s="28" t="e">
        <f t="shared" si="9"/>
        <v>#N/A</v>
      </c>
      <c r="AJ12" s="40" t="s">
        <v>289</v>
      </c>
      <c r="AK12" s="39" t="s">
        <v>270</v>
      </c>
    </row>
    <row r="13" spans="1:37">
      <c r="A13" s="38">
        <f>女子入力!B23</f>
        <v>0</v>
      </c>
      <c r="B13" s="38">
        <f t="shared" si="3"/>
        <v>200200000</v>
      </c>
      <c r="C13" s="38">
        <f>女子入力!C23</f>
        <v>0</v>
      </c>
      <c r="D13" s="38">
        <f>女子入力!D23</f>
        <v>0</v>
      </c>
      <c r="E13" s="38" t="s">
        <v>253</v>
      </c>
      <c r="F13" s="38" t="str">
        <f t="shared" si="4"/>
        <v>0　0</v>
      </c>
      <c r="G13" s="38" t="str">
        <f>女子入力!E23</f>
        <v/>
      </c>
      <c r="H13" s="38" t="str">
        <f>女子入力!F23</f>
        <v/>
      </c>
      <c r="I13" s="38" t="s">
        <v>254</v>
      </c>
      <c r="J13" s="38" t="str">
        <f t="shared" si="5"/>
        <v xml:space="preserve"> </v>
      </c>
      <c r="K13" s="38" t="s">
        <v>279</v>
      </c>
      <c r="L13" s="38">
        <v>2</v>
      </c>
      <c r="M13" s="38">
        <v>46</v>
      </c>
      <c r="N13" s="38">
        <f>女子入力!H23</f>
        <v>0</v>
      </c>
      <c r="O13" s="38" t="e">
        <f>女子入力!I23</f>
        <v>#N/A</v>
      </c>
      <c r="P13" s="38">
        <f>女子入力!J23</f>
        <v>0</v>
      </c>
      <c r="Q13" s="37" t="e">
        <f t="shared" si="0"/>
        <v>#N/A</v>
      </c>
      <c r="R13" s="38">
        <f>女子入力!K23</f>
        <v>0</v>
      </c>
      <c r="S13" s="38" t="e">
        <f t="shared" si="6"/>
        <v>#N/A</v>
      </c>
      <c r="T13" s="38">
        <f>女子入力!M23</f>
        <v>0</v>
      </c>
      <c r="U13" s="37" t="e">
        <f t="shared" si="1"/>
        <v>#N/A</v>
      </c>
      <c r="V13" s="38">
        <f>女子入力!N23</f>
        <v>0</v>
      </c>
      <c r="W13" s="38" t="e">
        <f t="shared" si="7"/>
        <v>#N/A</v>
      </c>
      <c r="X13" s="38">
        <f>女子入力!P23</f>
        <v>0</v>
      </c>
      <c r="Y13" s="38">
        <f>女子入力!Q23</f>
        <v>0</v>
      </c>
      <c r="Z13" s="38" t="str">
        <f>CONCATENATE(AA13,女子入力!G23,AB13)</f>
        <v>()</v>
      </c>
      <c r="AA13" s="38" t="s">
        <v>256</v>
      </c>
      <c r="AB13" s="38" t="s">
        <v>257</v>
      </c>
      <c r="AC13" s="38" t="str">
        <f t="shared" si="2"/>
        <v>0　0()</v>
      </c>
      <c r="AE13" s="27">
        <f>女子入力!R23</f>
        <v>0</v>
      </c>
      <c r="AF13" s="28" t="e">
        <f t="shared" si="8"/>
        <v>#N/A</v>
      </c>
      <c r="AG13" s="27">
        <f>女子入力!S23</f>
        <v>0</v>
      </c>
      <c r="AH13" s="28" t="e">
        <f t="shared" si="9"/>
        <v>#N/A</v>
      </c>
      <c r="AJ13" s="40" t="s">
        <v>81</v>
      </c>
      <c r="AK13" s="39" t="s">
        <v>290</v>
      </c>
    </row>
    <row r="14" spans="1:37">
      <c r="A14" s="38">
        <f>女子入力!B24</f>
        <v>0</v>
      </c>
      <c r="B14" s="38">
        <f t="shared" si="3"/>
        <v>200200000</v>
      </c>
      <c r="C14" s="38">
        <f>女子入力!C24</f>
        <v>0</v>
      </c>
      <c r="D14" s="38">
        <f>女子入力!D24</f>
        <v>0</v>
      </c>
      <c r="E14" s="38" t="s">
        <v>253</v>
      </c>
      <c r="F14" s="38" t="str">
        <f t="shared" si="4"/>
        <v>0　0</v>
      </c>
      <c r="G14" s="38" t="str">
        <f>女子入力!E24</f>
        <v/>
      </c>
      <c r="H14" s="38" t="str">
        <f>女子入力!F24</f>
        <v/>
      </c>
      <c r="I14" s="38" t="s">
        <v>254</v>
      </c>
      <c r="J14" s="38" t="str">
        <f t="shared" si="5"/>
        <v xml:space="preserve"> </v>
      </c>
      <c r="K14" s="38" t="s">
        <v>279</v>
      </c>
      <c r="L14" s="38">
        <v>2</v>
      </c>
      <c r="M14" s="38">
        <v>46</v>
      </c>
      <c r="N14" s="38">
        <f>女子入力!H24</f>
        <v>0</v>
      </c>
      <c r="O14" s="38" t="e">
        <f>女子入力!I24</f>
        <v>#N/A</v>
      </c>
      <c r="P14" s="38">
        <f>女子入力!J24</f>
        <v>0</v>
      </c>
      <c r="Q14" s="37" t="e">
        <f t="shared" si="0"/>
        <v>#N/A</v>
      </c>
      <c r="R14" s="38">
        <f>女子入力!K24</f>
        <v>0</v>
      </c>
      <c r="S14" s="38" t="e">
        <f t="shared" si="6"/>
        <v>#N/A</v>
      </c>
      <c r="T14" s="38">
        <f>女子入力!M24</f>
        <v>0</v>
      </c>
      <c r="U14" s="37" t="e">
        <f t="shared" si="1"/>
        <v>#N/A</v>
      </c>
      <c r="V14" s="38">
        <f>女子入力!N24</f>
        <v>0</v>
      </c>
      <c r="W14" s="38" t="e">
        <f t="shared" si="7"/>
        <v>#N/A</v>
      </c>
      <c r="X14" s="38">
        <f>女子入力!P24</f>
        <v>0</v>
      </c>
      <c r="Y14" s="38">
        <f>女子入力!Q24</f>
        <v>0</v>
      </c>
      <c r="Z14" s="38" t="str">
        <f>CONCATENATE(AA14,女子入力!G24,AB14)</f>
        <v>()</v>
      </c>
      <c r="AA14" s="38" t="s">
        <v>256</v>
      </c>
      <c r="AB14" s="38" t="s">
        <v>257</v>
      </c>
      <c r="AC14" s="38" t="str">
        <f t="shared" si="2"/>
        <v>0　0()</v>
      </c>
      <c r="AE14" s="27">
        <f>女子入力!R24</f>
        <v>0</v>
      </c>
      <c r="AF14" s="28" t="e">
        <f t="shared" si="8"/>
        <v>#N/A</v>
      </c>
      <c r="AG14" s="27">
        <f>女子入力!S24</f>
        <v>0</v>
      </c>
      <c r="AH14" s="28" t="e">
        <f t="shared" si="9"/>
        <v>#N/A</v>
      </c>
      <c r="AJ14" s="40" t="s">
        <v>291</v>
      </c>
      <c r="AK14" s="39" t="s">
        <v>292</v>
      </c>
    </row>
    <row r="15" spans="1:37">
      <c r="A15" s="38">
        <f>女子入力!B25</f>
        <v>0</v>
      </c>
      <c r="B15" s="38">
        <f t="shared" si="3"/>
        <v>200200000</v>
      </c>
      <c r="C15" s="38">
        <f>女子入力!C25</f>
        <v>0</v>
      </c>
      <c r="D15" s="38">
        <f>女子入力!D25</f>
        <v>0</v>
      </c>
      <c r="E15" s="38" t="s">
        <v>253</v>
      </c>
      <c r="F15" s="38" t="str">
        <f t="shared" si="4"/>
        <v>0　0</v>
      </c>
      <c r="G15" s="38" t="str">
        <f>女子入力!E25</f>
        <v/>
      </c>
      <c r="H15" s="38" t="str">
        <f>女子入力!F25</f>
        <v/>
      </c>
      <c r="I15" s="38" t="s">
        <v>254</v>
      </c>
      <c r="J15" s="38" t="str">
        <f t="shared" si="5"/>
        <v xml:space="preserve"> </v>
      </c>
      <c r="K15" s="38" t="s">
        <v>279</v>
      </c>
      <c r="L15" s="38">
        <v>2</v>
      </c>
      <c r="M15" s="38">
        <v>46</v>
      </c>
      <c r="N15" s="38">
        <f>女子入力!H25</f>
        <v>0</v>
      </c>
      <c r="O15" s="38" t="e">
        <f>女子入力!I25</f>
        <v>#N/A</v>
      </c>
      <c r="P15" s="38">
        <f>女子入力!J25</f>
        <v>0</v>
      </c>
      <c r="Q15" s="37" t="e">
        <f t="shared" si="0"/>
        <v>#N/A</v>
      </c>
      <c r="R15" s="38">
        <f>女子入力!K25</f>
        <v>0</v>
      </c>
      <c r="S15" s="38" t="e">
        <f t="shared" si="6"/>
        <v>#N/A</v>
      </c>
      <c r="T15" s="38">
        <f>女子入力!M25</f>
        <v>0</v>
      </c>
      <c r="U15" s="37" t="e">
        <f t="shared" si="1"/>
        <v>#N/A</v>
      </c>
      <c r="V15" s="38">
        <f>女子入力!N25</f>
        <v>0</v>
      </c>
      <c r="W15" s="38" t="e">
        <f t="shared" si="7"/>
        <v>#N/A</v>
      </c>
      <c r="X15" s="38">
        <f>女子入力!P25</f>
        <v>0</v>
      </c>
      <c r="Y15" s="38">
        <f>女子入力!Q25</f>
        <v>0</v>
      </c>
      <c r="Z15" s="38" t="str">
        <f>CONCATENATE(AA15,女子入力!G25,AB15)</f>
        <v>()</v>
      </c>
      <c r="AA15" s="38" t="s">
        <v>256</v>
      </c>
      <c r="AB15" s="38" t="s">
        <v>257</v>
      </c>
      <c r="AC15" s="38" t="str">
        <f t="shared" si="2"/>
        <v>0　0()</v>
      </c>
      <c r="AE15" s="27">
        <f>女子入力!R25</f>
        <v>0</v>
      </c>
      <c r="AF15" s="28" t="e">
        <f t="shared" si="8"/>
        <v>#N/A</v>
      </c>
      <c r="AG15" s="27">
        <f>女子入力!S25</f>
        <v>0</v>
      </c>
      <c r="AH15" s="28" t="e">
        <f t="shared" si="9"/>
        <v>#N/A</v>
      </c>
      <c r="AJ15" s="40" t="s">
        <v>293</v>
      </c>
      <c r="AK15" s="39" t="s">
        <v>294</v>
      </c>
    </row>
    <row r="16" spans="1:37">
      <c r="A16" s="38">
        <f>女子入力!B26</f>
        <v>0</v>
      </c>
      <c r="B16" s="38">
        <f t="shared" si="3"/>
        <v>200200000</v>
      </c>
      <c r="C16" s="38">
        <f>女子入力!C26</f>
        <v>0</v>
      </c>
      <c r="D16" s="38">
        <f>女子入力!D26</f>
        <v>0</v>
      </c>
      <c r="E16" s="38" t="s">
        <v>253</v>
      </c>
      <c r="F16" s="38" t="str">
        <f t="shared" si="4"/>
        <v>0　0</v>
      </c>
      <c r="G16" s="38" t="str">
        <f>女子入力!E26</f>
        <v/>
      </c>
      <c r="H16" s="38" t="str">
        <f>女子入力!F26</f>
        <v/>
      </c>
      <c r="I16" s="38" t="s">
        <v>254</v>
      </c>
      <c r="J16" s="38" t="str">
        <f t="shared" si="5"/>
        <v xml:space="preserve"> </v>
      </c>
      <c r="K16" s="38" t="s">
        <v>279</v>
      </c>
      <c r="L16" s="38">
        <v>2</v>
      </c>
      <c r="M16" s="38">
        <v>46</v>
      </c>
      <c r="N16" s="38">
        <f>女子入力!H26</f>
        <v>0</v>
      </c>
      <c r="O16" s="38" t="e">
        <f>女子入力!I26</f>
        <v>#N/A</v>
      </c>
      <c r="P16" s="38">
        <f>女子入力!J26</f>
        <v>0</v>
      </c>
      <c r="Q16" s="37" t="e">
        <f t="shared" si="0"/>
        <v>#N/A</v>
      </c>
      <c r="R16" s="38">
        <f>女子入力!K26</f>
        <v>0</v>
      </c>
      <c r="S16" s="38" t="e">
        <f t="shared" si="6"/>
        <v>#N/A</v>
      </c>
      <c r="T16" s="38">
        <f>女子入力!M26</f>
        <v>0</v>
      </c>
      <c r="U16" s="37" t="e">
        <f t="shared" si="1"/>
        <v>#N/A</v>
      </c>
      <c r="V16" s="38">
        <f>女子入力!N26</f>
        <v>0</v>
      </c>
      <c r="W16" s="38" t="e">
        <f t="shared" si="7"/>
        <v>#N/A</v>
      </c>
      <c r="X16" s="38">
        <f>女子入力!P26</f>
        <v>0</v>
      </c>
      <c r="Y16" s="38">
        <f>女子入力!Q26</f>
        <v>0</v>
      </c>
      <c r="Z16" s="38" t="str">
        <f>CONCATENATE(AA16,女子入力!G26,AB16)</f>
        <v>()</v>
      </c>
      <c r="AA16" s="38" t="s">
        <v>256</v>
      </c>
      <c r="AB16" s="38" t="s">
        <v>257</v>
      </c>
      <c r="AC16" s="38" t="str">
        <f t="shared" si="2"/>
        <v>0　0()</v>
      </c>
      <c r="AE16" s="27">
        <f>女子入力!R26</f>
        <v>0</v>
      </c>
      <c r="AF16" s="28" t="e">
        <f t="shared" si="8"/>
        <v>#N/A</v>
      </c>
      <c r="AG16" s="27">
        <f>女子入力!S26</f>
        <v>0</v>
      </c>
      <c r="AH16" s="28" t="e">
        <f t="shared" si="9"/>
        <v>#N/A</v>
      </c>
      <c r="AJ16" s="40" t="s">
        <v>295</v>
      </c>
      <c r="AK16" s="39" t="s">
        <v>296</v>
      </c>
    </row>
    <row r="17" spans="1:37">
      <c r="A17" s="38">
        <f>女子入力!B27</f>
        <v>0</v>
      </c>
      <c r="B17" s="38">
        <f t="shared" si="3"/>
        <v>200200000</v>
      </c>
      <c r="C17" s="38">
        <f>女子入力!C27</f>
        <v>0</v>
      </c>
      <c r="D17" s="38">
        <f>女子入力!D27</f>
        <v>0</v>
      </c>
      <c r="E17" s="38" t="s">
        <v>253</v>
      </c>
      <c r="F17" s="38" t="str">
        <f t="shared" si="4"/>
        <v>0　0</v>
      </c>
      <c r="G17" s="38" t="str">
        <f>女子入力!E27</f>
        <v/>
      </c>
      <c r="H17" s="38" t="str">
        <f>女子入力!F27</f>
        <v/>
      </c>
      <c r="I17" s="38" t="s">
        <v>254</v>
      </c>
      <c r="J17" s="38" t="str">
        <f t="shared" si="5"/>
        <v xml:space="preserve"> </v>
      </c>
      <c r="K17" s="38" t="s">
        <v>279</v>
      </c>
      <c r="L17" s="38">
        <v>2</v>
      </c>
      <c r="M17" s="38">
        <v>46</v>
      </c>
      <c r="N17" s="38">
        <f>女子入力!H27</f>
        <v>0</v>
      </c>
      <c r="O17" s="38" t="e">
        <f>女子入力!I27</f>
        <v>#N/A</v>
      </c>
      <c r="P17" s="38">
        <f>女子入力!J27</f>
        <v>0</v>
      </c>
      <c r="Q17" s="37" t="e">
        <f t="shared" si="0"/>
        <v>#N/A</v>
      </c>
      <c r="R17" s="38">
        <f>女子入力!K27</f>
        <v>0</v>
      </c>
      <c r="S17" s="38" t="e">
        <f t="shared" si="6"/>
        <v>#N/A</v>
      </c>
      <c r="T17" s="38">
        <f>女子入力!M27</f>
        <v>0</v>
      </c>
      <c r="U17" s="37" t="e">
        <f t="shared" si="1"/>
        <v>#N/A</v>
      </c>
      <c r="V17" s="38">
        <f>女子入力!N27</f>
        <v>0</v>
      </c>
      <c r="W17" s="38" t="e">
        <f t="shared" si="7"/>
        <v>#N/A</v>
      </c>
      <c r="X17" s="38">
        <f>女子入力!P27</f>
        <v>0</v>
      </c>
      <c r="Y17" s="38">
        <f>女子入力!Q27</f>
        <v>0</v>
      </c>
      <c r="Z17" s="38" t="str">
        <f>CONCATENATE(AA17,女子入力!G27,AB17)</f>
        <v>()</v>
      </c>
      <c r="AA17" s="38" t="s">
        <v>256</v>
      </c>
      <c r="AB17" s="38" t="s">
        <v>257</v>
      </c>
      <c r="AC17" s="38" t="str">
        <f t="shared" si="2"/>
        <v>0　0()</v>
      </c>
      <c r="AE17" s="27">
        <f>女子入力!R27</f>
        <v>0</v>
      </c>
      <c r="AF17" s="28" t="e">
        <f t="shared" si="8"/>
        <v>#N/A</v>
      </c>
      <c r="AG17" s="27">
        <f>女子入力!S27</f>
        <v>0</v>
      </c>
      <c r="AH17" s="28" t="e">
        <f t="shared" si="9"/>
        <v>#N/A</v>
      </c>
      <c r="AJ17" s="26" t="s">
        <v>31</v>
      </c>
      <c r="AK17" s="39" t="s">
        <v>277</v>
      </c>
    </row>
    <row r="18" spans="1:37">
      <c r="A18" s="38">
        <f>女子入力!B28</f>
        <v>0</v>
      </c>
      <c r="B18" s="38">
        <f t="shared" si="3"/>
        <v>200200000</v>
      </c>
      <c r="C18" s="38">
        <f>女子入力!C28</f>
        <v>0</v>
      </c>
      <c r="D18" s="38">
        <f>女子入力!D28</f>
        <v>0</v>
      </c>
      <c r="E18" s="38" t="s">
        <v>253</v>
      </c>
      <c r="F18" s="38" t="str">
        <f t="shared" si="4"/>
        <v>0　0</v>
      </c>
      <c r="G18" s="38" t="str">
        <f>女子入力!E28</f>
        <v/>
      </c>
      <c r="H18" s="38" t="str">
        <f>女子入力!F28</f>
        <v/>
      </c>
      <c r="I18" s="38" t="s">
        <v>254</v>
      </c>
      <c r="J18" s="38" t="str">
        <f t="shared" si="5"/>
        <v xml:space="preserve"> </v>
      </c>
      <c r="K18" s="38" t="s">
        <v>279</v>
      </c>
      <c r="L18" s="38">
        <v>2</v>
      </c>
      <c r="M18" s="38">
        <v>46</v>
      </c>
      <c r="N18" s="38">
        <f>女子入力!H28</f>
        <v>0</v>
      </c>
      <c r="O18" s="38" t="e">
        <f>女子入力!I28</f>
        <v>#N/A</v>
      </c>
      <c r="P18" s="38">
        <f>女子入力!J28</f>
        <v>0</v>
      </c>
      <c r="Q18" s="37" t="e">
        <f t="shared" si="0"/>
        <v>#N/A</v>
      </c>
      <c r="R18" s="38">
        <f>女子入力!K28</f>
        <v>0</v>
      </c>
      <c r="S18" s="38" t="e">
        <f t="shared" si="6"/>
        <v>#N/A</v>
      </c>
      <c r="T18" s="38">
        <f>女子入力!M28</f>
        <v>0</v>
      </c>
      <c r="U18" s="37" t="e">
        <f t="shared" si="1"/>
        <v>#N/A</v>
      </c>
      <c r="V18" s="38">
        <f>女子入力!N28</f>
        <v>0</v>
      </c>
      <c r="W18" s="38" t="e">
        <f t="shared" si="7"/>
        <v>#N/A</v>
      </c>
      <c r="X18" s="38">
        <f>女子入力!P28</f>
        <v>0</v>
      </c>
      <c r="Y18" s="38">
        <f>女子入力!Q28</f>
        <v>0</v>
      </c>
      <c r="Z18" s="38" t="str">
        <f>CONCATENATE(AA18,女子入力!G28,AB18)</f>
        <v>()</v>
      </c>
      <c r="AA18" s="38" t="s">
        <v>256</v>
      </c>
      <c r="AB18" s="38" t="s">
        <v>257</v>
      </c>
      <c r="AC18" s="38" t="str">
        <f t="shared" si="2"/>
        <v>0　0()</v>
      </c>
      <c r="AE18" s="27">
        <f>女子入力!R28</f>
        <v>0</v>
      </c>
      <c r="AF18" s="28" t="e">
        <f t="shared" si="8"/>
        <v>#N/A</v>
      </c>
      <c r="AG18" s="27">
        <f>女子入力!S28</f>
        <v>0</v>
      </c>
      <c r="AH18" s="28" t="e">
        <f t="shared" si="9"/>
        <v>#N/A</v>
      </c>
      <c r="AJ18" s="26" t="s">
        <v>32</v>
      </c>
      <c r="AK18" s="39" t="s">
        <v>278</v>
      </c>
    </row>
    <row r="19" spans="1:37">
      <c r="A19" s="38">
        <f>女子入力!B29</f>
        <v>0</v>
      </c>
      <c r="B19" s="38">
        <f t="shared" si="3"/>
        <v>200200000</v>
      </c>
      <c r="C19" s="38">
        <f>女子入力!C29</f>
        <v>0</v>
      </c>
      <c r="D19" s="38">
        <f>女子入力!D29</f>
        <v>0</v>
      </c>
      <c r="E19" s="38" t="s">
        <v>253</v>
      </c>
      <c r="F19" s="38" t="str">
        <f t="shared" si="4"/>
        <v>0　0</v>
      </c>
      <c r="G19" s="38" t="str">
        <f>女子入力!E29</f>
        <v/>
      </c>
      <c r="H19" s="38" t="str">
        <f>女子入力!F29</f>
        <v/>
      </c>
      <c r="I19" s="38" t="s">
        <v>254</v>
      </c>
      <c r="J19" s="38" t="str">
        <f t="shared" si="5"/>
        <v xml:space="preserve"> </v>
      </c>
      <c r="K19" s="38" t="s">
        <v>279</v>
      </c>
      <c r="L19" s="38">
        <v>2</v>
      </c>
      <c r="M19" s="38">
        <v>46</v>
      </c>
      <c r="N19" s="38">
        <f>女子入力!H29</f>
        <v>0</v>
      </c>
      <c r="O19" s="38" t="e">
        <f>女子入力!I29</f>
        <v>#N/A</v>
      </c>
      <c r="P19" s="38">
        <f>女子入力!J29</f>
        <v>0</v>
      </c>
      <c r="Q19" s="37" t="e">
        <f t="shared" si="0"/>
        <v>#N/A</v>
      </c>
      <c r="R19" s="38">
        <f>女子入力!K29</f>
        <v>0</v>
      </c>
      <c r="S19" s="38" t="e">
        <f t="shared" si="6"/>
        <v>#N/A</v>
      </c>
      <c r="T19" s="38">
        <f>女子入力!M29</f>
        <v>0</v>
      </c>
      <c r="U19" s="37" t="e">
        <f t="shared" si="1"/>
        <v>#N/A</v>
      </c>
      <c r="V19" s="38">
        <f>女子入力!N29</f>
        <v>0</v>
      </c>
      <c r="W19" s="38" t="e">
        <f t="shared" si="7"/>
        <v>#N/A</v>
      </c>
      <c r="X19" s="38">
        <f>女子入力!P29</f>
        <v>0</v>
      </c>
      <c r="Y19" s="38">
        <f>女子入力!Q29</f>
        <v>0</v>
      </c>
      <c r="Z19" s="38" t="str">
        <f>CONCATENATE(AA19,女子入力!G29,AB19)</f>
        <v>()</v>
      </c>
      <c r="AA19" s="38" t="s">
        <v>256</v>
      </c>
      <c r="AB19" s="38" t="s">
        <v>257</v>
      </c>
      <c r="AC19" s="38" t="str">
        <f t="shared" si="2"/>
        <v>0　0()</v>
      </c>
      <c r="AE19" s="27">
        <f>女子入力!R29</f>
        <v>0</v>
      </c>
      <c r="AF19" s="28" t="e">
        <f t="shared" si="8"/>
        <v>#N/A</v>
      </c>
      <c r="AG19" s="27">
        <f>女子入力!S29</f>
        <v>0</v>
      </c>
      <c r="AH19" s="28" t="e">
        <f t="shared" si="9"/>
        <v>#N/A</v>
      </c>
      <c r="AJ19" s="112" t="s">
        <v>297</v>
      </c>
      <c r="AK19" s="24" t="s">
        <v>298</v>
      </c>
    </row>
    <row r="20" spans="1:37">
      <c r="A20" s="38">
        <f>女子入力!B30</f>
        <v>0</v>
      </c>
      <c r="B20" s="38">
        <f t="shared" si="3"/>
        <v>200200000</v>
      </c>
      <c r="C20" s="38">
        <f>女子入力!C30</f>
        <v>0</v>
      </c>
      <c r="D20" s="38">
        <f>女子入力!D30</f>
        <v>0</v>
      </c>
      <c r="E20" s="38" t="s">
        <v>253</v>
      </c>
      <c r="F20" s="38" t="str">
        <f t="shared" si="4"/>
        <v>0　0</v>
      </c>
      <c r="G20" s="38" t="str">
        <f>女子入力!E30</f>
        <v/>
      </c>
      <c r="H20" s="38" t="str">
        <f>女子入力!F30</f>
        <v/>
      </c>
      <c r="I20" s="38" t="s">
        <v>254</v>
      </c>
      <c r="J20" s="38" t="str">
        <f t="shared" si="5"/>
        <v xml:space="preserve"> </v>
      </c>
      <c r="K20" s="38" t="s">
        <v>279</v>
      </c>
      <c r="L20" s="38">
        <v>2</v>
      </c>
      <c r="M20" s="38">
        <v>46</v>
      </c>
      <c r="N20" s="38">
        <f>女子入力!H30</f>
        <v>0</v>
      </c>
      <c r="O20" s="38" t="e">
        <f>女子入力!I30</f>
        <v>#N/A</v>
      </c>
      <c r="P20" s="38">
        <f>女子入力!J30</f>
        <v>0</v>
      </c>
      <c r="Q20" s="37" t="e">
        <f t="shared" si="0"/>
        <v>#N/A</v>
      </c>
      <c r="R20" s="38">
        <f>女子入力!K30</f>
        <v>0</v>
      </c>
      <c r="S20" s="38" t="e">
        <f t="shared" si="6"/>
        <v>#N/A</v>
      </c>
      <c r="T20" s="38">
        <f>女子入力!M30</f>
        <v>0</v>
      </c>
      <c r="U20" s="37" t="e">
        <f t="shared" si="1"/>
        <v>#N/A</v>
      </c>
      <c r="V20" s="38">
        <f>女子入力!N30</f>
        <v>0</v>
      </c>
      <c r="W20" s="38" t="e">
        <f t="shared" si="7"/>
        <v>#N/A</v>
      </c>
      <c r="X20" s="38">
        <f>女子入力!P30</f>
        <v>0</v>
      </c>
      <c r="Y20" s="38">
        <f>女子入力!Q30</f>
        <v>0</v>
      </c>
      <c r="Z20" s="38" t="str">
        <f>CONCATENATE(AA20,女子入力!G30,AB20)</f>
        <v>()</v>
      </c>
      <c r="AA20" s="38" t="s">
        <v>256</v>
      </c>
      <c r="AB20" s="38" t="s">
        <v>257</v>
      </c>
      <c r="AC20" s="38" t="str">
        <f t="shared" si="2"/>
        <v>0　0()</v>
      </c>
      <c r="AE20" s="27">
        <f>女子入力!R30</f>
        <v>0</v>
      </c>
      <c r="AF20" s="28" t="e">
        <f t="shared" si="8"/>
        <v>#N/A</v>
      </c>
      <c r="AG20" s="27">
        <f>女子入力!S30</f>
        <v>0</v>
      </c>
      <c r="AH20" s="28" t="e">
        <f t="shared" si="9"/>
        <v>#N/A</v>
      </c>
      <c r="AJ20" s="112" t="s">
        <v>299</v>
      </c>
      <c r="AK20" s="24" t="s">
        <v>300</v>
      </c>
    </row>
    <row r="21" spans="1:37">
      <c r="A21" s="38">
        <f>女子入力!B31</f>
        <v>0</v>
      </c>
      <c r="B21" s="38">
        <f t="shared" si="3"/>
        <v>200200000</v>
      </c>
      <c r="C21" s="38">
        <f>女子入力!C31</f>
        <v>0</v>
      </c>
      <c r="D21" s="38">
        <f>女子入力!D31</f>
        <v>0</v>
      </c>
      <c r="E21" s="38" t="s">
        <v>253</v>
      </c>
      <c r="F21" s="38" t="str">
        <f t="shared" si="4"/>
        <v>0　0</v>
      </c>
      <c r="G21" s="38" t="str">
        <f>女子入力!E31</f>
        <v/>
      </c>
      <c r="H21" s="38" t="str">
        <f>女子入力!F31</f>
        <v/>
      </c>
      <c r="I21" s="38" t="s">
        <v>254</v>
      </c>
      <c r="J21" s="38" t="str">
        <f t="shared" si="5"/>
        <v xml:space="preserve"> </v>
      </c>
      <c r="K21" s="38" t="s">
        <v>279</v>
      </c>
      <c r="L21" s="38">
        <v>2</v>
      </c>
      <c r="M21" s="38">
        <v>46</v>
      </c>
      <c r="N21" s="38">
        <f>女子入力!H31</f>
        <v>0</v>
      </c>
      <c r="O21" s="38" t="e">
        <f>女子入力!I31</f>
        <v>#N/A</v>
      </c>
      <c r="P21" s="38">
        <f>女子入力!J31</f>
        <v>0</v>
      </c>
      <c r="Q21" s="37" t="e">
        <f t="shared" si="0"/>
        <v>#N/A</v>
      </c>
      <c r="R21" s="38">
        <f>女子入力!K31</f>
        <v>0</v>
      </c>
      <c r="S21" s="38" t="e">
        <f t="shared" si="6"/>
        <v>#N/A</v>
      </c>
      <c r="T21" s="38">
        <f>女子入力!M31</f>
        <v>0</v>
      </c>
      <c r="U21" s="37" t="e">
        <f t="shared" si="1"/>
        <v>#N/A</v>
      </c>
      <c r="V21" s="38">
        <f>女子入力!N31</f>
        <v>0</v>
      </c>
      <c r="W21" s="38" t="e">
        <f t="shared" si="7"/>
        <v>#N/A</v>
      </c>
      <c r="X21" s="38">
        <f>女子入力!P31</f>
        <v>0</v>
      </c>
      <c r="Y21" s="38">
        <f>女子入力!Q31</f>
        <v>0</v>
      </c>
      <c r="Z21" s="38" t="str">
        <f>CONCATENATE(AA21,女子入力!G31,AB21)</f>
        <v>()</v>
      </c>
      <c r="AA21" s="38" t="s">
        <v>256</v>
      </c>
      <c r="AB21" s="38" t="s">
        <v>257</v>
      </c>
      <c r="AC21" s="38" t="str">
        <f t="shared" si="2"/>
        <v>0　0()</v>
      </c>
      <c r="AE21" s="27">
        <f>女子入力!R31</f>
        <v>0</v>
      </c>
      <c r="AF21" s="28" t="e">
        <f t="shared" si="8"/>
        <v>#N/A</v>
      </c>
      <c r="AG21" s="27">
        <f>女子入力!S31</f>
        <v>0</v>
      </c>
      <c r="AH21" s="28" t="e">
        <f t="shared" si="9"/>
        <v>#N/A</v>
      </c>
      <c r="AJ21" s="112" t="s">
        <v>301</v>
      </c>
      <c r="AK21" s="24" t="s">
        <v>302</v>
      </c>
    </row>
    <row r="22" spans="1:37">
      <c r="A22" s="38">
        <f>女子入力!B32</f>
        <v>0</v>
      </c>
      <c r="B22" s="38">
        <f t="shared" si="3"/>
        <v>200200000</v>
      </c>
      <c r="C22" s="38">
        <f>女子入力!C32</f>
        <v>0</v>
      </c>
      <c r="D22" s="38">
        <f>女子入力!D32</f>
        <v>0</v>
      </c>
      <c r="E22" s="38" t="s">
        <v>253</v>
      </c>
      <c r="F22" s="38" t="str">
        <f t="shared" si="4"/>
        <v>0　0</v>
      </c>
      <c r="G22" s="38" t="str">
        <f>女子入力!E32</f>
        <v/>
      </c>
      <c r="H22" s="38" t="str">
        <f>女子入力!F32</f>
        <v/>
      </c>
      <c r="I22" s="38" t="s">
        <v>254</v>
      </c>
      <c r="J22" s="38" t="str">
        <f t="shared" si="5"/>
        <v xml:space="preserve"> </v>
      </c>
      <c r="K22" s="38" t="s">
        <v>279</v>
      </c>
      <c r="L22" s="38">
        <v>2</v>
      </c>
      <c r="M22" s="38">
        <v>46</v>
      </c>
      <c r="N22" s="38">
        <f>女子入力!H32</f>
        <v>0</v>
      </c>
      <c r="O22" s="38" t="e">
        <f>女子入力!I32</f>
        <v>#N/A</v>
      </c>
      <c r="P22" s="38">
        <f>女子入力!J32</f>
        <v>0</v>
      </c>
      <c r="Q22" s="37" t="e">
        <f t="shared" si="0"/>
        <v>#N/A</v>
      </c>
      <c r="R22" s="38">
        <f>女子入力!K32</f>
        <v>0</v>
      </c>
      <c r="S22" s="38" t="e">
        <f t="shared" si="6"/>
        <v>#N/A</v>
      </c>
      <c r="T22" s="38">
        <f>女子入力!M32</f>
        <v>0</v>
      </c>
      <c r="U22" s="37" t="e">
        <f t="shared" si="1"/>
        <v>#N/A</v>
      </c>
      <c r="V22" s="38">
        <f>女子入力!N32</f>
        <v>0</v>
      </c>
      <c r="W22" s="38" t="e">
        <f t="shared" si="7"/>
        <v>#N/A</v>
      </c>
      <c r="X22" s="38">
        <f>女子入力!P32</f>
        <v>0</v>
      </c>
      <c r="Y22" s="38">
        <f>女子入力!Q32</f>
        <v>0</v>
      </c>
      <c r="Z22" s="38" t="str">
        <f>CONCATENATE(AA22,女子入力!G32,AB22)</f>
        <v>()</v>
      </c>
      <c r="AA22" s="38" t="s">
        <v>256</v>
      </c>
      <c r="AB22" s="38" t="s">
        <v>257</v>
      </c>
      <c r="AC22" s="38" t="str">
        <f t="shared" si="2"/>
        <v>0　0()</v>
      </c>
      <c r="AE22" s="27">
        <f>女子入力!R32</f>
        <v>0</v>
      </c>
      <c r="AF22" s="28" t="e">
        <f t="shared" si="8"/>
        <v>#N/A</v>
      </c>
      <c r="AG22" s="27">
        <f>女子入力!S32</f>
        <v>0</v>
      </c>
      <c r="AH22" s="28" t="e">
        <f t="shared" si="9"/>
        <v>#N/A</v>
      </c>
      <c r="AJ22" s="112"/>
      <c r="AK22" s="24"/>
    </row>
    <row r="23" spans="1:37">
      <c r="A23" s="38">
        <f>女子入力!B33</f>
        <v>0</v>
      </c>
      <c r="B23" s="38">
        <f t="shared" si="3"/>
        <v>200200000</v>
      </c>
      <c r="C23" s="38">
        <f>女子入力!C33</f>
        <v>0</v>
      </c>
      <c r="D23" s="38">
        <f>女子入力!D33</f>
        <v>0</v>
      </c>
      <c r="E23" s="38" t="s">
        <v>253</v>
      </c>
      <c r="F23" s="38" t="str">
        <f t="shared" si="4"/>
        <v>0　0</v>
      </c>
      <c r="G23" s="38" t="str">
        <f>女子入力!E33</f>
        <v/>
      </c>
      <c r="H23" s="38" t="str">
        <f>女子入力!F33</f>
        <v/>
      </c>
      <c r="I23" s="38" t="s">
        <v>254</v>
      </c>
      <c r="J23" s="38" t="str">
        <f t="shared" si="5"/>
        <v xml:space="preserve"> </v>
      </c>
      <c r="K23" s="38" t="s">
        <v>279</v>
      </c>
      <c r="L23" s="38">
        <v>2</v>
      </c>
      <c r="M23" s="38">
        <v>46</v>
      </c>
      <c r="N23" s="38">
        <f>女子入力!H33</f>
        <v>0</v>
      </c>
      <c r="O23" s="38" t="e">
        <f>女子入力!I33</f>
        <v>#N/A</v>
      </c>
      <c r="P23" s="38">
        <f>女子入力!J33</f>
        <v>0</v>
      </c>
      <c r="Q23" s="37" t="e">
        <f t="shared" si="0"/>
        <v>#N/A</v>
      </c>
      <c r="R23" s="38">
        <f>女子入力!K33</f>
        <v>0</v>
      </c>
      <c r="S23" s="38" t="e">
        <f t="shared" si="6"/>
        <v>#N/A</v>
      </c>
      <c r="T23" s="38">
        <f>女子入力!M33</f>
        <v>0</v>
      </c>
      <c r="U23" s="37" t="e">
        <f t="shared" si="1"/>
        <v>#N/A</v>
      </c>
      <c r="V23" s="38">
        <f>女子入力!N33</f>
        <v>0</v>
      </c>
      <c r="W23" s="38" t="e">
        <f t="shared" si="7"/>
        <v>#N/A</v>
      </c>
      <c r="X23" s="38">
        <f>女子入力!P33</f>
        <v>0</v>
      </c>
      <c r="Y23" s="38">
        <f>女子入力!Q33</f>
        <v>0</v>
      </c>
      <c r="Z23" s="38" t="str">
        <f>CONCATENATE(AA23,女子入力!G33,AB23)</f>
        <v>()</v>
      </c>
      <c r="AA23" s="38" t="s">
        <v>256</v>
      </c>
      <c r="AB23" s="38" t="s">
        <v>257</v>
      </c>
      <c r="AC23" s="38" t="str">
        <f t="shared" si="2"/>
        <v>0　0()</v>
      </c>
      <c r="AE23" s="27">
        <f>女子入力!R33</f>
        <v>0</v>
      </c>
      <c r="AF23" s="28" t="e">
        <f t="shared" si="8"/>
        <v>#N/A</v>
      </c>
      <c r="AG23" s="27">
        <f>女子入力!S33</f>
        <v>0</v>
      </c>
      <c r="AH23" s="28" t="e">
        <f t="shared" si="9"/>
        <v>#N/A</v>
      </c>
      <c r="AK23" s="24"/>
    </row>
    <row r="24" spans="1:37">
      <c r="A24" s="38">
        <f>女子入力!B34</f>
        <v>0</v>
      </c>
      <c r="B24" s="38">
        <f t="shared" si="3"/>
        <v>200200000</v>
      </c>
      <c r="C24" s="38">
        <f>女子入力!C34</f>
        <v>0</v>
      </c>
      <c r="D24" s="38">
        <f>女子入力!D34</f>
        <v>0</v>
      </c>
      <c r="E24" s="38" t="s">
        <v>253</v>
      </c>
      <c r="F24" s="38" t="str">
        <f t="shared" si="4"/>
        <v>0　0</v>
      </c>
      <c r="G24" s="38" t="str">
        <f>女子入力!E34</f>
        <v/>
      </c>
      <c r="H24" s="38" t="str">
        <f>女子入力!F34</f>
        <v/>
      </c>
      <c r="I24" s="38" t="s">
        <v>254</v>
      </c>
      <c r="J24" s="38" t="str">
        <f t="shared" si="5"/>
        <v xml:space="preserve"> </v>
      </c>
      <c r="K24" s="38" t="s">
        <v>279</v>
      </c>
      <c r="L24" s="38">
        <v>2</v>
      </c>
      <c r="M24" s="38">
        <v>46</v>
      </c>
      <c r="N24" s="38">
        <f>女子入力!H34</f>
        <v>0</v>
      </c>
      <c r="O24" s="38" t="e">
        <f>女子入力!I34</f>
        <v>#N/A</v>
      </c>
      <c r="P24" s="38">
        <f>女子入力!J34</f>
        <v>0</v>
      </c>
      <c r="Q24" s="37" t="e">
        <f t="shared" si="0"/>
        <v>#N/A</v>
      </c>
      <c r="R24" s="38">
        <f>女子入力!K34</f>
        <v>0</v>
      </c>
      <c r="S24" s="38" t="e">
        <f t="shared" si="6"/>
        <v>#N/A</v>
      </c>
      <c r="T24" s="38">
        <f>女子入力!M34</f>
        <v>0</v>
      </c>
      <c r="U24" s="37" t="e">
        <f t="shared" si="1"/>
        <v>#N/A</v>
      </c>
      <c r="V24" s="38">
        <f>女子入力!N34</f>
        <v>0</v>
      </c>
      <c r="W24" s="38" t="e">
        <f t="shared" si="7"/>
        <v>#N/A</v>
      </c>
      <c r="X24" s="38">
        <f>女子入力!P34</f>
        <v>0</v>
      </c>
      <c r="Y24" s="38">
        <f>女子入力!Q34</f>
        <v>0</v>
      </c>
      <c r="Z24" s="38" t="str">
        <f>CONCATENATE(AA24,女子入力!G34,AB24)</f>
        <v>()</v>
      </c>
      <c r="AA24" s="38" t="s">
        <v>256</v>
      </c>
      <c r="AB24" s="38" t="s">
        <v>257</v>
      </c>
      <c r="AC24" s="38" t="str">
        <f t="shared" si="2"/>
        <v>0　0()</v>
      </c>
      <c r="AE24" s="27">
        <f>女子入力!R34</f>
        <v>0</v>
      </c>
      <c r="AF24" s="28" t="e">
        <f t="shared" si="8"/>
        <v>#N/A</v>
      </c>
      <c r="AG24" s="27">
        <f>女子入力!S34</f>
        <v>0</v>
      </c>
      <c r="AH24" s="28" t="e">
        <f t="shared" si="9"/>
        <v>#N/A</v>
      </c>
      <c r="AK24" s="24"/>
    </row>
    <row r="25" spans="1:37">
      <c r="A25" s="38">
        <f>女子入力!B35</f>
        <v>0</v>
      </c>
      <c r="B25" s="38">
        <f t="shared" si="3"/>
        <v>200200000</v>
      </c>
      <c r="C25" s="38">
        <f>女子入力!C35</f>
        <v>0</v>
      </c>
      <c r="D25" s="38">
        <f>女子入力!D35</f>
        <v>0</v>
      </c>
      <c r="E25" s="38" t="s">
        <v>253</v>
      </c>
      <c r="F25" s="38" t="str">
        <f t="shared" si="4"/>
        <v>0　0</v>
      </c>
      <c r="G25" s="38" t="str">
        <f>女子入力!E35</f>
        <v/>
      </c>
      <c r="H25" s="38" t="str">
        <f>女子入力!F35</f>
        <v/>
      </c>
      <c r="I25" s="38" t="s">
        <v>254</v>
      </c>
      <c r="J25" s="38" t="str">
        <f t="shared" si="5"/>
        <v xml:space="preserve"> </v>
      </c>
      <c r="K25" s="38" t="s">
        <v>279</v>
      </c>
      <c r="L25" s="38">
        <v>2</v>
      </c>
      <c r="M25" s="38">
        <v>46</v>
      </c>
      <c r="N25" s="38">
        <f>女子入力!H35</f>
        <v>0</v>
      </c>
      <c r="O25" s="38" t="e">
        <f>女子入力!I35</f>
        <v>#N/A</v>
      </c>
      <c r="P25" s="38">
        <f>女子入力!J35</f>
        <v>0</v>
      </c>
      <c r="Q25" s="37" t="e">
        <f t="shared" si="0"/>
        <v>#N/A</v>
      </c>
      <c r="R25" s="38">
        <f>女子入力!K35</f>
        <v>0</v>
      </c>
      <c r="S25" s="38" t="e">
        <f t="shared" si="6"/>
        <v>#N/A</v>
      </c>
      <c r="T25" s="38">
        <f>女子入力!M35</f>
        <v>0</v>
      </c>
      <c r="U25" s="37" t="e">
        <f t="shared" si="1"/>
        <v>#N/A</v>
      </c>
      <c r="V25" s="38">
        <f>女子入力!N35</f>
        <v>0</v>
      </c>
      <c r="W25" s="38" t="e">
        <f t="shared" si="7"/>
        <v>#N/A</v>
      </c>
      <c r="X25" s="38">
        <f>女子入力!P35</f>
        <v>0</v>
      </c>
      <c r="Y25" s="38">
        <f>女子入力!Q35</f>
        <v>0</v>
      </c>
      <c r="Z25" s="38" t="str">
        <f>CONCATENATE(AA25,女子入力!G35,AB25)</f>
        <v>()</v>
      </c>
      <c r="AA25" s="38" t="s">
        <v>256</v>
      </c>
      <c r="AB25" s="38" t="s">
        <v>257</v>
      </c>
      <c r="AC25" s="38" t="str">
        <f t="shared" si="2"/>
        <v>0　0()</v>
      </c>
      <c r="AE25" s="27">
        <f>女子入力!R35</f>
        <v>0</v>
      </c>
      <c r="AF25" s="28" t="e">
        <f t="shared" si="8"/>
        <v>#N/A</v>
      </c>
      <c r="AG25" s="27">
        <f>女子入力!S35</f>
        <v>0</v>
      </c>
      <c r="AH25" s="28" t="e">
        <f t="shared" si="9"/>
        <v>#N/A</v>
      </c>
    </row>
    <row r="26" spans="1:37">
      <c r="A26" s="38">
        <f>女子入力!B36</f>
        <v>0</v>
      </c>
      <c r="B26" s="38">
        <f t="shared" si="3"/>
        <v>200200000</v>
      </c>
      <c r="C26" s="38">
        <f>女子入力!C36</f>
        <v>0</v>
      </c>
      <c r="D26" s="38">
        <f>女子入力!D36</f>
        <v>0</v>
      </c>
      <c r="E26" s="38" t="s">
        <v>253</v>
      </c>
      <c r="F26" s="38" t="str">
        <f t="shared" si="4"/>
        <v>0　0</v>
      </c>
      <c r="G26" s="38" t="str">
        <f>女子入力!E36</f>
        <v/>
      </c>
      <c r="H26" s="38" t="str">
        <f>女子入力!F36</f>
        <v/>
      </c>
      <c r="I26" s="38" t="s">
        <v>254</v>
      </c>
      <c r="J26" s="38" t="str">
        <f t="shared" si="5"/>
        <v xml:space="preserve"> </v>
      </c>
      <c r="K26" s="38" t="s">
        <v>279</v>
      </c>
      <c r="L26" s="38">
        <v>2</v>
      </c>
      <c r="M26" s="38">
        <v>46</v>
      </c>
      <c r="N26" s="38">
        <f>女子入力!H36</f>
        <v>0</v>
      </c>
      <c r="O26" s="38" t="e">
        <f>女子入力!I36</f>
        <v>#N/A</v>
      </c>
      <c r="P26" s="38">
        <f>女子入力!J36</f>
        <v>0</v>
      </c>
      <c r="Q26" s="37" t="e">
        <f t="shared" si="0"/>
        <v>#N/A</v>
      </c>
      <c r="R26" s="38">
        <f>女子入力!K36</f>
        <v>0</v>
      </c>
      <c r="S26" s="38" t="e">
        <f t="shared" si="6"/>
        <v>#N/A</v>
      </c>
      <c r="T26" s="38">
        <f>女子入力!M36</f>
        <v>0</v>
      </c>
      <c r="U26" s="37" t="e">
        <f t="shared" si="1"/>
        <v>#N/A</v>
      </c>
      <c r="V26" s="38">
        <f>女子入力!N36</f>
        <v>0</v>
      </c>
      <c r="W26" s="38" t="e">
        <f t="shared" si="7"/>
        <v>#N/A</v>
      </c>
      <c r="X26" s="38">
        <f>女子入力!P36</f>
        <v>0</v>
      </c>
      <c r="Y26" s="38">
        <f>女子入力!Q36</f>
        <v>0</v>
      </c>
      <c r="Z26" s="38" t="str">
        <f>CONCATENATE(AA26,女子入力!G36,AB26)</f>
        <v>()</v>
      </c>
      <c r="AA26" s="38" t="s">
        <v>256</v>
      </c>
      <c r="AB26" s="38" t="s">
        <v>257</v>
      </c>
      <c r="AC26" s="38" t="str">
        <f t="shared" si="2"/>
        <v>0　0()</v>
      </c>
      <c r="AE26" s="27">
        <f>女子入力!R36</f>
        <v>0</v>
      </c>
      <c r="AF26" s="28" t="e">
        <f t="shared" si="8"/>
        <v>#N/A</v>
      </c>
      <c r="AG26" s="27">
        <f>女子入力!S36</f>
        <v>0</v>
      </c>
      <c r="AH26" s="28" t="e">
        <f t="shared" si="9"/>
        <v>#N/A</v>
      </c>
    </row>
    <row r="27" spans="1:37">
      <c r="A27" s="38">
        <f>女子入力!B37</f>
        <v>0</v>
      </c>
      <c r="B27" s="38">
        <f t="shared" si="3"/>
        <v>200200000</v>
      </c>
      <c r="C27" s="38">
        <f>女子入力!C37</f>
        <v>0</v>
      </c>
      <c r="D27" s="38">
        <f>女子入力!D37</f>
        <v>0</v>
      </c>
      <c r="E27" s="38" t="s">
        <v>253</v>
      </c>
      <c r="F27" s="38" t="str">
        <f t="shared" si="4"/>
        <v>0　0</v>
      </c>
      <c r="G27" s="38" t="str">
        <f>女子入力!E37</f>
        <v/>
      </c>
      <c r="H27" s="38" t="str">
        <f>女子入力!F37</f>
        <v/>
      </c>
      <c r="I27" s="38" t="s">
        <v>254</v>
      </c>
      <c r="J27" s="38" t="str">
        <f t="shared" si="5"/>
        <v xml:space="preserve"> </v>
      </c>
      <c r="K27" s="38" t="s">
        <v>279</v>
      </c>
      <c r="L27" s="38">
        <v>2</v>
      </c>
      <c r="M27" s="38">
        <v>46</v>
      </c>
      <c r="N27" s="38">
        <f>女子入力!H37</f>
        <v>0</v>
      </c>
      <c r="O27" s="38" t="e">
        <f>女子入力!I37</f>
        <v>#N/A</v>
      </c>
      <c r="P27" s="38">
        <f>女子入力!J37</f>
        <v>0</v>
      </c>
      <c r="Q27" s="37" t="e">
        <f t="shared" si="0"/>
        <v>#N/A</v>
      </c>
      <c r="R27" s="38">
        <f>女子入力!K37</f>
        <v>0</v>
      </c>
      <c r="S27" s="38" t="e">
        <f t="shared" si="6"/>
        <v>#N/A</v>
      </c>
      <c r="T27" s="38">
        <f>女子入力!M37</f>
        <v>0</v>
      </c>
      <c r="U27" s="37" t="e">
        <f t="shared" si="1"/>
        <v>#N/A</v>
      </c>
      <c r="V27" s="38">
        <f>女子入力!N37</f>
        <v>0</v>
      </c>
      <c r="W27" s="38" t="e">
        <f t="shared" si="7"/>
        <v>#N/A</v>
      </c>
      <c r="X27" s="38">
        <f>女子入力!P37</f>
        <v>0</v>
      </c>
      <c r="Y27" s="38">
        <f>女子入力!Q37</f>
        <v>0</v>
      </c>
      <c r="Z27" s="38" t="str">
        <f>CONCATENATE(AA27,女子入力!G37,AB27)</f>
        <v>()</v>
      </c>
      <c r="AA27" s="38" t="s">
        <v>256</v>
      </c>
      <c r="AB27" s="38" t="s">
        <v>257</v>
      </c>
      <c r="AC27" s="38" t="str">
        <f t="shared" si="2"/>
        <v>0　0()</v>
      </c>
      <c r="AE27" s="27">
        <f>女子入力!R37</f>
        <v>0</v>
      </c>
      <c r="AF27" s="28" t="e">
        <f t="shared" si="8"/>
        <v>#N/A</v>
      </c>
      <c r="AG27" s="27">
        <f>女子入力!S37</f>
        <v>0</v>
      </c>
      <c r="AH27" s="28" t="e">
        <f t="shared" si="9"/>
        <v>#N/A</v>
      </c>
    </row>
    <row r="28" spans="1:37">
      <c r="A28" s="38">
        <f>女子入力!B38</f>
        <v>0</v>
      </c>
      <c r="B28" s="38">
        <f t="shared" si="3"/>
        <v>200200000</v>
      </c>
      <c r="C28" s="38">
        <f>女子入力!C38</f>
        <v>0</v>
      </c>
      <c r="D28" s="38">
        <f>女子入力!D38</f>
        <v>0</v>
      </c>
      <c r="E28" s="38" t="s">
        <v>253</v>
      </c>
      <c r="F28" s="38" t="str">
        <f t="shared" si="4"/>
        <v>0　0</v>
      </c>
      <c r="G28" s="38" t="str">
        <f>女子入力!E38</f>
        <v/>
      </c>
      <c r="H28" s="38" t="str">
        <f>女子入力!F38</f>
        <v/>
      </c>
      <c r="I28" s="38" t="s">
        <v>254</v>
      </c>
      <c r="J28" s="38" t="str">
        <f t="shared" si="5"/>
        <v xml:space="preserve"> </v>
      </c>
      <c r="K28" s="38" t="s">
        <v>279</v>
      </c>
      <c r="L28" s="38">
        <v>2</v>
      </c>
      <c r="M28" s="38">
        <v>46</v>
      </c>
      <c r="N28" s="38">
        <f>女子入力!H38</f>
        <v>0</v>
      </c>
      <c r="O28" s="38" t="e">
        <f>女子入力!I38</f>
        <v>#N/A</v>
      </c>
      <c r="P28" s="38">
        <f>女子入力!J38</f>
        <v>0</v>
      </c>
      <c r="Q28" s="37" t="e">
        <f t="shared" si="0"/>
        <v>#N/A</v>
      </c>
      <c r="R28" s="38">
        <f>女子入力!K38</f>
        <v>0</v>
      </c>
      <c r="S28" s="38" t="e">
        <f t="shared" si="6"/>
        <v>#N/A</v>
      </c>
      <c r="T28" s="38">
        <f>女子入力!M38</f>
        <v>0</v>
      </c>
      <c r="U28" s="37" t="e">
        <f t="shared" si="1"/>
        <v>#N/A</v>
      </c>
      <c r="V28" s="38">
        <f>女子入力!N38</f>
        <v>0</v>
      </c>
      <c r="W28" s="38" t="e">
        <f t="shared" si="7"/>
        <v>#N/A</v>
      </c>
      <c r="X28" s="38">
        <f>女子入力!P38</f>
        <v>0</v>
      </c>
      <c r="Y28" s="38">
        <f>女子入力!Q38</f>
        <v>0</v>
      </c>
      <c r="Z28" s="38" t="str">
        <f>CONCATENATE(AA28,女子入力!G38,AB28)</f>
        <v>()</v>
      </c>
      <c r="AA28" s="38" t="s">
        <v>256</v>
      </c>
      <c r="AB28" s="38" t="s">
        <v>257</v>
      </c>
      <c r="AC28" s="38" t="str">
        <f t="shared" si="2"/>
        <v>0　0()</v>
      </c>
      <c r="AE28" s="27">
        <f>女子入力!R38</f>
        <v>0</v>
      </c>
      <c r="AF28" s="28" t="e">
        <f t="shared" si="8"/>
        <v>#N/A</v>
      </c>
      <c r="AG28" s="27">
        <f>女子入力!S38</f>
        <v>0</v>
      </c>
      <c r="AH28" s="28" t="e">
        <f t="shared" si="9"/>
        <v>#N/A</v>
      </c>
    </row>
    <row r="29" spans="1:37">
      <c r="A29" s="38">
        <f>女子入力!B39</f>
        <v>0</v>
      </c>
      <c r="B29" s="38">
        <f t="shared" si="3"/>
        <v>200200000</v>
      </c>
      <c r="C29" s="38">
        <f>女子入力!C39</f>
        <v>0</v>
      </c>
      <c r="D29" s="38">
        <f>女子入力!D39</f>
        <v>0</v>
      </c>
      <c r="E29" s="38" t="s">
        <v>253</v>
      </c>
      <c r="F29" s="38" t="str">
        <f t="shared" si="4"/>
        <v>0　0</v>
      </c>
      <c r="G29" s="38" t="str">
        <f>女子入力!E39</f>
        <v/>
      </c>
      <c r="H29" s="38" t="str">
        <f>女子入力!F39</f>
        <v/>
      </c>
      <c r="I29" s="38" t="s">
        <v>254</v>
      </c>
      <c r="J29" s="38" t="str">
        <f t="shared" si="5"/>
        <v xml:space="preserve"> </v>
      </c>
      <c r="K29" s="38" t="s">
        <v>279</v>
      </c>
      <c r="L29" s="38">
        <v>2</v>
      </c>
      <c r="M29" s="38">
        <v>46</v>
      </c>
      <c r="N29" s="38">
        <f>女子入力!H39</f>
        <v>0</v>
      </c>
      <c r="O29" s="38" t="e">
        <f>女子入力!I39</f>
        <v>#N/A</v>
      </c>
      <c r="P29" s="38">
        <f>女子入力!J39</f>
        <v>0</v>
      </c>
      <c r="Q29" s="37" t="e">
        <f t="shared" si="0"/>
        <v>#N/A</v>
      </c>
      <c r="R29" s="38">
        <f>女子入力!K39</f>
        <v>0</v>
      </c>
      <c r="S29" s="38" t="e">
        <f t="shared" si="6"/>
        <v>#N/A</v>
      </c>
      <c r="T29" s="38">
        <f>女子入力!M39</f>
        <v>0</v>
      </c>
      <c r="U29" s="37" t="e">
        <f t="shared" si="1"/>
        <v>#N/A</v>
      </c>
      <c r="V29" s="38">
        <f>女子入力!N39</f>
        <v>0</v>
      </c>
      <c r="W29" s="38" t="e">
        <f t="shared" si="7"/>
        <v>#N/A</v>
      </c>
      <c r="X29" s="38">
        <f>女子入力!P39</f>
        <v>0</v>
      </c>
      <c r="Y29" s="38">
        <f>女子入力!Q39</f>
        <v>0</v>
      </c>
      <c r="Z29" s="38" t="str">
        <f>CONCATENATE(AA29,女子入力!G39,AB29)</f>
        <v>()</v>
      </c>
      <c r="AA29" s="38" t="s">
        <v>256</v>
      </c>
      <c r="AB29" s="38" t="s">
        <v>257</v>
      </c>
      <c r="AC29" s="38" t="str">
        <f t="shared" si="2"/>
        <v>0　0()</v>
      </c>
      <c r="AE29" s="27">
        <f>女子入力!R39</f>
        <v>0</v>
      </c>
      <c r="AF29" s="28" t="e">
        <f t="shared" si="8"/>
        <v>#N/A</v>
      </c>
      <c r="AG29" s="27">
        <f>女子入力!S39</f>
        <v>0</v>
      </c>
      <c r="AH29" s="28" t="e">
        <f t="shared" si="9"/>
        <v>#N/A</v>
      </c>
    </row>
    <row r="30" spans="1:37">
      <c r="A30" s="38">
        <f>女子入力!B40</f>
        <v>0</v>
      </c>
      <c r="B30" s="38">
        <f t="shared" si="3"/>
        <v>200200000</v>
      </c>
      <c r="C30" s="38">
        <f>女子入力!C40</f>
        <v>0</v>
      </c>
      <c r="D30" s="38">
        <f>女子入力!D40</f>
        <v>0</v>
      </c>
      <c r="E30" s="38" t="s">
        <v>253</v>
      </c>
      <c r="F30" s="38" t="str">
        <f t="shared" si="4"/>
        <v>0　0</v>
      </c>
      <c r="G30" s="38" t="str">
        <f>女子入力!E40</f>
        <v/>
      </c>
      <c r="H30" s="38" t="str">
        <f>女子入力!F40</f>
        <v/>
      </c>
      <c r="I30" s="38" t="s">
        <v>254</v>
      </c>
      <c r="J30" s="38" t="str">
        <f t="shared" si="5"/>
        <v xml:space="preserve"> </v>
      </c>
      <c r="K30" s="38" t="s">
        <v>279</v>
      </c>
      <c r="L30" s="38">
        <v>2</v>
      </c>
      <c r="M30" s="38">
        <v>46</v>
      </c>
      <c r="N30" s="38">
        <f>女子入力!H40</f>
        <v>0</v>
      </c>
      <c r="O30" s="38" t="e">
        <f>女子入力!I40</f>
        <v>#N/A</v>
      </c>
      <c r="P30" s="38">
        <f>女子入力!J40</f>
        <v>0</v>
      </c>
      <c r="Q30" s="37" t="e">
        <f t="shared" si="0"/>
        <v>#N/A</v>
      </c>
      <c r="R30" s="38">
        <f>女子入力!K40</f>
        <v>0</v>
      </c>
      <c r="S30" s="38" t="e">
        <f t="shared" si="6"/>
        <v>#N/A</v>
      </c>
      <c r="T30" s="38">
        <f>女子入力!M40</f>
        <v>0</v>
      </c>
      <c r="U30" s="37" t="e">
        <f t="shared" si="1"/>
        <v>#N/A</v>
      </c>
      <c r="V30" s="38">
        <f>女子入力!N40</f>
        <v>0</v>
      </c>
      <c r="W30" s="38" t="e">
        <f t="shared" si="7"/>
        <v>#N/A</v>
      </c>
      <c r="X30" s="38">
        <f>女子入力!P40</f>
        <v>0</v>
      </c>
      <c r="Y30" s="38">
        <f>女子入力!Q40</f>
        <v>0</v>
      </c>
      <c r="Z30" s="38" t="str">
        <f>CONCATENATE(AA30,女子入力!G40,AB30)</f>
        <v>()</v>
      </c>
      <c r="AA30" s="38" t="s">
        <v>256</v>
      </c>
      <c r="AB30" s="38" t="s">
        <v>257</v>
      </c>
      <c r="AC30" s="38" t="str">
        <f t="shared" si="2"/>
        <v>0　0()</v>
      </c>
      <c r="AE30" s="27">
        <f>女子入力!R40</f>
        <v>0</v>
      </c>
      <c r="AF30" s="28" t="e">
        <f t="shared" si="8"/>
        <v>#N/A</v>
      </c>
      <c r="AG30" s="27">
        <f>女子入力!S40</f>
        <v>0</v>
      </c>
      <c r="AH30" s="28" t="e">
        <f t="shared" si="9"/>
        <v>#N/A</v>
      </c>
    </row>
    <row r="31" spans="1:37">
      <c r="A31" s="38">
        <f>女子入力!B41</f>
        <v>0</v>
      </c>
      <c r="B31" s="38">
        <f t="shared" si="3"/>
        <v>200200000</v>
      </c>
      <c r="C31" s="38">
        <f>女子入力!C41</f>
        <v>0</v>
      </c>
      <c r="D31" s="38">
        <f>女子入力!D41</f>
        <v>0</v>
      </c>
      <c r="E31" s="38" t="s">
        <v>253</v>
      </c>
      <c r="F31" s="38" t="str">
        <f t="shared" si="4"/>
        <v>0　0</v>
      </c>
      <c r="G31" s="38" t="str">
        <f>女子入力!E41</f>
        <v/>
      </c>
      <c r="H31" s="38" t="str">
        <f>女子入力!F41</f>
        <v/>
      </c>
      <c r="I31" s="38" t="s">
        <v>254</v>
      </c>
      <c r="J31" s="38" t="str">
        <f t="shared" si="5"/>
        <v xml:space="preserve"> </v>
      </c>
      <c r="K31" s="38" t="s">
        <v>279</v>
      </c>
      <c r="L31" s="38">
        <v>2</v>
      </c>
      <c r="M31" s="38">
        <v>46</v>
      </c>
      <c r="N31" s="38">
        <f>女子入力!H41</f>
        <v>0</v>
      </c>
      <c r="O31" s="38" t="e">
        <f>女子入力!I41</f>
        <v>#N/A</v>
      </c>
      <c r="P31" s="38">
        <f>女子入力!J41</f>
        <v>0</v>
      </c>
      <c r="Q31" s="37" t="e">
        <f t="shared" si="0"/>
        <v>#N/A</v>
      </c>
      <c r="R31" s="38">
        <f>女子入力!K41</f>
        <v>0</v>
      </c>
      <c r="S31" s="38" t="e">
        <f t="shared" si="6"/>
        <v>#N/A</v>
      </c>
      <c r="T31" s="38">
        <f>女子入力!M41</f>
        <v>0</v>
      </c>
      <c r="U31" s="37" t="e">
        <f t="shared" si="1"/>
        <v>#N/A</v>
      </c>
      <c r="V31" s="38">
        <f>女子入力!N41</f>
        <v>0</v>
      </c>
      <c r="W31" s="38" t="e">
        <f t="shared" si="7"/>
        <v>#N/A</v>
      </c>
      <c r="X31" s="38">
        <f>女子入力!P41</f>
        <v>0</v>
      </c>
      <c r="Y31" s="38">
        <f>女子入力!Q41</f>
        <v>0</v>
      </c>
      <c r="Z31" s="38" t="str">
        <f>CONCATENATE(AA31,女子入力!G41,AB31)</f>
        <v>()</v>
      </c>
      <c r="AA31" s="38" t="s">
        <v>256</v>
      </c>
      <c r="AB31" s="38" t="s">
        <v>257</v>
      </c>
      <c r="AC31" s="38" t="str">
        <f t="shared" si="2"/>
        <v>0　0()</v>
      </c>
      <c r="AE31" s="27">
        <f>女子入力!R41</f>
        <v>0</v>
      </c>
      <c r="AF31" s="28" t="e">
        <f t="shared" si="8"/>
        <v>#N/A</v>
      </c>
      <c r="AG31" s="27">
        <f>女子入力!S41</f>
        <v>0</v>
      </c>
      <c r="AH31" s="28" t="e">
        <f t="shared" si="9"/>
        <v>#N/A</v>
      </c>
    </row>
    <row r="32" spans="1:37">
      <c r="A32" s="38">
        <f>女子入力!B42</f>
        <v>0</v>
      </c>
      <c r="B32" s="38">
        <f t="shared" si="3"/>
        <v>200200000</v>
      </c>
      <c r="C32" s="38">
        <f>女子入力!C42</f>
        <v>0</v>
      </c>
      <c r="D32" s="38">
        <f>女子入力!D42</f>
        <v>0</v>
      </c>
      <c r="E32" s="38" t="s">
        <v>253</v>
      </c>
      <c r="F32" s="38" t="str">
        <f t="shared" si="4"/>
        <v>0　0</v>
      </c>
      <c r="G32" s="38" t="str">
        <f>女子入力!E42</f>
        <v/>
      </c>
      <c r="H32" s="38" t="str">
        <f>女子入力!F42</f>
        <v/>
      </c>
      <c r="I32" s="38" t="s">
        <v>254</v>
      </c>
      <c r="J32" s="38" t="str">
        <f t="shared" si="5"/>
        <v xml:space="preserve"> </v>
      </c>
      <c r="K32" s="38" t="s">
        <v>279</v>
      </c>
      <c r="L32" s="38">
        <v>2</v>
      </c>
      <c r="M32" s="38">
        <v>46</v>
      </c>
      <c r="N32" s="38">
        <f>女子入力!H42</f>
        <v>0</v>
      </c>
      <c r="O32" s="38" t="e">
        <f>女子入力!I42</f>
        <v>#N/A</v>
      </c>
      <c r="P32" s="38">
        <f>女子入力!J42</f>
        <v>0</v>
      </c>
      <c r="Q32" s="37" t="e">
        <f t="shared" si="0"/>
        <v>#N/A</v>
      </c>
      <c r="R32" s="38">
        <f>女子入力!K42</f>
        <v>0</v>
      </c>
      <c r="S32" s="38" t="e">
        <f t="shared" si="6"/>
        <v>#N/A</v>
      </c>
      <c r="T32" s="38">
        <f>女子入力!M42</f>
        <v>0</v>
      </c>
      <c r="U32" s="37" t="e">
        <f t="shared" si="1"/>
        <v>#N/A</v>
      </c>
      <c r="V32" s="38">
        <f>女子入力!N42</f>
        <v>0</v>
      </c>
      <c r="W32" s="38" t="e">
        <f t="shared" si="7"/>
        <v>#N/A</v>
      </c>
      <c r="X32" s="38">
        <f>女子入力!P42</f>
        <v>0</v>
      </c>
      <c r="Y32" s="38">
        <f>女子入力!Q42</f>
        <v>0</v>
      </c>
      <c r="Z32" s="38" t="str">
        <f>CONCATENATE(AA32,女子入力!G42,AB32)</f>
        <v>()</v>
      </c>
      <c r="AA32" s="38" t="s">
        <v>256</v>
      </c>
      <c r="AB32" s="38" t="s">
        <v>257</v>
      </c>
      <c r="AC32" s="38" t="str">
        <f t="shared" si="2"/>
        <v>0　0()</v>
      </c>
      <c r="AE32" s="27">
        <f>女子入力!R42</f>
        <v>0</v>
      </c>
      <c r="AF32" s="28" t="e">
        <f t="shared" si="8"/>
        <v>#N/A</v>
      </c>
      <c r="AG32" s="27">
        <f>女子入力!S42</f>
        <v>0</v>
      </c>
      <c r="AH32" s="28" t="e">
        <f t="shared" si="9"/>
        <v>#N/A</v>
      </c>
    </row>
    <row r="33" spans="1:34">
      <c r="A33" s="38">
        <f>女子入力!B43</f>
        <v>0</v>
      </c>
      <c r="B33" s="38">
        <f t="shared" si="3"/>
        <v>200200000</v>
      </c>
      <c r="C33" s="38">
        <f>女子入力!C43</f>
        <v>0</v>
      </c>
      <c r="D33" s="38">
        <f>女子入力!D43</f>
        <v>0</v>
      </c>
      <c r="E33" s="38" t="s">
        <v>253</v>
      </c>
      <c r="F33" s="38" t="str">
        <f t="shared" si="4"/>
        <v>0　0</v>
      </c>
      <c r="G33" s="38" t="str">
        <f>女子入力!E43</f>
        <v/>
      </c>
      <c r="H33" s="38" t="str">
        <f>女子入力!F43</f>
        <v/>
      </c>
      <c r="I33" s="38" t="s">
        <v>254</v>
      </c>
      <c r="J33" s="38" t="str">
        <f t="shared" si="5"/>
        <v xml:space="preserve"> </v>
      </c>
      <c r="K33" s="38" t="s">
        <v>279</v>
      </c>
      <c r="L33" s="38">
        <v>2</v>
      </c>
      <c r="M33" s="38">
        <v>46</v>
      </c>
      <c r="N33" s="38">
        <f>女子入力!H43</f>
        <v>0</v>
      </c>
      <c r="O33" s="38" t="e">
        <f>女子入力!I43</f>
        <v>#N/A</v>
      </c>
      <c r="P33" s="38">
        <f>女子入力!J43</f>
        <v>0</v>
      </c>
      <c r="Q33" s="37" t="e">
        <f t="shared" si="0"/>
        <v>#N/A</v>
      </c>
      <c r="R33" s="38">
        <f>女子入力!K43</f>
        <v>0</v>
      </c>
      <c r="S33" s="38" t="e">
        <f t="shared" si="6"/>
        <v>#N/A</v>
      </c>
      <c r="T33" s="38">
        <f>女子入力!M43</f>
        <v>0</v>
      </c>
      <c r="U33" s="37" t="e">
        <f t="shared" si="1"/>
        <v>#N/A</v>
      </c>
      <c r="V33" s="38">
        <f>女子入力!N43</f>
        <v>0</v>
      </c>
      <c r="W33" s="38" t="e">
        <f t="shared" si="7"/>
        <v>#N/A</v>
      </c>
      <c r="X33" s="38">
        <f>女子入力!P43</f>
        <v>0</v>
      </c>
      <c r="Y33" s="38">
        <f>女子入力!Q43</f>
        <v>0</v>
      </c>
      <c r="Z33" s="38" t="str">
        <f>CONCATENATE(AA33,女子入力!G43,AB33)</f>
        <v>()</v>
      </c>
      <c r="AA33" s="38" t="s">
        <v>256</v>
      </c>
      <c r="AB33" s="38" t="s">
        <v>257</v>
      </c>
      <c r="AC33" s="38" t="str">
        <f t="shared" si="2"/>
        <v>0　0()</v>
      </c>
      <c r="AE33" s="27">
        <f>女子入力!R43</f>
        <v>0</v>
      </c>
      <c r="AF33" s="28" t="e">
        <f t="shared" si="8"/>
        <v>#N/A</v>
      </c>
      <c r="AG33" s="27">
        <f>女子入力!S43</f>
        <v>0</v>
      </c>
      <c r="AH33" s="28" t="e">
        <f t="shared" si="9"/>
        <v>#N/A</v>
      </c>
    </row>
    <row r="34" spans="1:34">
      <c r="A34" s="38">
        <f>女子入力!B44</f>
        <v>0</v>
      </c>
      <c r="B34" s="38">
        <f t="shared" si="3"/>
        <v>200200000</v>
      </c>
      <c r="C34" s="38">
        <f>女子入力!C44</f>
        <v>0</v>
      </c>
      <c r="D34" s="38">
        <f>女子入力!D44</f>
        <v>0</v>
      </c>
      <c r="E34" s="38" t="s">
        <v>253</v>
      </c>
      <c r="F34" s="38" t="str">
        <f t="shared" si="4"/>
        <v>0　0</v>
      </c>
      <c r="G34" s="38" t="str">
        <f>女子入力!E44</f>
        <v/>
      </c>
      <c r="H34" s="38" t="str">
        <f>女子入力!F44</f>
        <v/>
      </c>
      <c r="I34" s="38" t="s">
        <v>254</v>
      </c>
      <c r="J34" s="38" t="str">
        <f t="shared" si="5"/>
        <v xml:space="preserve"> </v>
      </c>
      <c r="K34" s="38" t="s">
        <v>279</v>
      </c>
      <c r="L34" s="38">
        <v>2</v>
      </c>
      <c r="M34" s="38">
        <v>46</v>
      </c>
      <c r="N34" s="38">
        <f>女子入力!H44</f>
        <v>0</v>
      </c>
      <c r="O34" s="38" t="e">
        <f>女子入力!I44</f>
        <v>#N/A</v>
      </c>
      <c r="P34" s="38">
        <f>女子入力!J44</f>
        <v>0</v>
      </c>
      <c r="Q34" s="37" t="e">
        <f t="shared" ref="Q34:Q65" si="10">VLOOKUP(P34,$AJ$2:$AK$23,2,FALSE)</f>
        <v>#N/A</v>
      </c>
      <c r="R34" s="38">
        <f>女子入力!K44</f>
        <v>0</v>
      </c>
      <c r="S34" s="38" t="e">
        <f t="shared" si="6"/>
        <v>#N/A</v>
      </c>
      <c r="T34" s="38">
        <f>女子入力!M44</f>
        <v>0</v>
      </c>
      <c r="U34" s="37" t="e">
        <f t="shared" ref="U34:U65" si="11">VLOOKUP(T34,$AJ$2:$AK$23,2,FALSE)</f>
        <v>#N/A</v>
      </c>
      <c r="V34" s="38">
        <f>女子入力!N44</f>
        <v>0</v>
      </c>
      <c r="W34" s="38" t="e">
        <f t="shared" si="7"/>
        <v>#N/A</v>
      </c>
      <c r="X34" s="38">
        <f>女子入力!P44</f>
        <v>0</v>
      </c>
      <c r="Y34" s="38">
        <f>女子入力!Q44</f>
        <v>0</v>
      </c>
      <c r="Z34" s="38" t="str">
        <f>CONCATENATE(AA34,女子入力!G44,AB34)</f>
        <v>()</v>
      </c>
      <c r="AA34" s="38" t="s">
        <v>256</v>
      </c>
      <c r="AB34" s="38" t="s">
        <v>257</v>
      </c>
      <c r="AC34" s="38" t="str">
        <f t="shared" ref="AC34:AC65" si="12">CONCATENATE(F34,Z34)</f>
        <v>0　0()</v>
      </c>
      <c r="AE34" s="27">
        <f>女子入力!R44</f>
        <v>0</v>
      </c>
      <c r="AF34" s="28" t="e">
        <f t="shared" si="8"/>
        <v>#N/A</v>
      </c>
      <c r="AG34" s="27">
        <f>女子入力!S44</f>
        <v>0</v>
      </c>
      <c r="AH34" s="28" t="e">
        <f t="shared" si="9"/>
        <v>#N/A</v>
      </c>
    </row>
    <row r="35" spans="1:34">
      <c r="A35" s="38">
        <f>女子入力!B45</f>
        <v>0</v>
      </c>
      <c r="B35" s="38">
        <f t="shared" si="3"/>
        <v>200200000</v>
      </c>
      <c r="C35" s="38">
        <f>女子入力!C45</f>
        <v>0</v>
      </c>
      <c r="D35" s="38">
        <f>女子入力!D45</f>
        <v>0</v>
      </c>
      <c r="E35" s="38" t="s">
        <v>253</v>
      </c>
      <c r="F35" s="38" t="str">
        <f t="shared" si="4"/>
        <v>0　0</v>
      </c>
      <c r="G35" s="38" t="str">
        <f>女子入力!E45</f>
        <v/>
      </c>
      <c r="H35" s="38" t="str">
        <f>女子入力!F45</f>
        <v/>
      </c>
      <c r="I35" s="38" t="s">
        <v>254</v>
      </c>
      <c r="J35" s="38" t="str">
        <f t="shared" si="5"/>
        <v xml:space="preserve"> </v>
      </c>
      <c r="K35" s="38" t="s">
        <v>279</v>
      </c>
      <c r="L35" s="38">
        <v>2</v>
      </c>
      <c r="M35" s="38">
        <v>46</v>
      </c>
      <c r="N35" s="38">
        <f>女子入力!H45</f>
        <v>0</v>
      </c>
      <c r="O35" s="38" t="e">
        <f>女子入力!I45</f>
        <v>#N/A</v>
      </c>
      <c r="P35" s="38">
        <f>女子入力!J45</f>
        <v>0</v>
      </c>
      <c r="Q35" s="37" t="e">
        <f t="shared" si="10"/>
        <v>#N/A</v>
      </c>
      <c r="R35" s="38">
        <f>女子入力!K45</f>
        <v>0</v>
      </c>
      <c r="S35" s="38" t="e">
        <f t="shared" si="6"/>
        <v>#N/A</v>
      </c>
      <c r="T35" s="38">
        <f>女子入力!M45</f>
        <v>0</v>
      </c>
      <c r="U35" s="37" t="e">
        <f t="shared" si="11"/>
        <v>#N/A</v>
      </c>
      <c r="V35" s="38">
        <f>女子入力!N45</f>
        <v>0</v>
      </c>
      <c r="W35" s="38" t="e">
        <f t="shared" si="7"/>
        <v>#N/A</v>
      </c>
      <c r="X35" s="38">
        <f>女子入力!P45</f>
        <v>0</v>
      </c>
      <c r="Y35" s="38">
        <f>女子入力!Q45</f>
        <v>0</v>
      </c>
      <c r="Z35" s="38" t="str">
        <f>CONCATENATE(AA35,女子入力!G45,AB35)</f>
        <v>()</v>
      </c>
      <c r="AA35" s="38" t="s">
        <v>256</v>
      </c>
      <c r="AB35" s="38" t="s">
        <v>257</v>
      </c>
      <c r="AC35" s="38" t="str">
        <f t="shared" si="12"/>
        <v>0　0()</v>
      </c>
      <c r="AE35" s="27">
        <f>女子入力!R45</f>
        <v>0</v>
      </c>
      <c r="AF35" s="28" t="e">
        <f t="shared" si="8"/>
        <v>#N/A</v>
      </c>
      <c r="AG35" s="27">
        <f>女子入力!S45</f>
        <v>0</v>
      </c>
      <c r="AH35" s="28" t="e">
        <f t="shared" si="9"/>
        <v>#N/A</v>
      </c>
    </row>
    <row r="36" spans="1:34">
      <c r="A36" s="38">
        <f>女子入力!B46</f>
        <v>0</v>
      </c>
      <c r="B36" s="38">
        <f t="shared" si="3"/>
        <v>200200000</v>
      </c>
      <c r="C36" s="38">
        <f>女子入力!C46</f>
        <v>0</v>
      </c>
      <c r="D36" s="38">
        <f>女子入力!D46</f>
        <v>0</v>
      </c>
      <c r="E36" s="38" t="s">
        <v>253</v>
      </c>
      <c r="F36" s="38" t="str">
        <f t="shared" si="4"/>
        <v>0　0</v>
      </c>
      <c r="G36" s="38" t="str">
        <f>女子入力!E46</f>
        <v/>
      </c>
      <c r="H36" s="38" t="str">
        <f>女子入力!F46</f>
        <v/>
      </c>
      <c r="I36" s="38" t="s">
        <v>254</v>
      </c>
      <c r="J36" s="38" t="str">
        <f t="shared" si="5"/>
        <v xml:space="preserve"> </v>
      </c>
      <c r="K36" s="38" t="s">
        <v>279</v>
      </c>
      <c r="L36" s="38">
        <v>2</v>
      </c>
      <c r="M36" s="38">
        <v>46</v>
      </c>
      <c r="N36" s="38">
        <f>女子入力!H46</f>
        <v>0</v>
      </c>
      <c r="O36" s="38" t="e">
        <f>女子入力!I46</f>
        <v>#N/A</v>
      </c>
      <c r="P36" s="38">
        <f>女子入力!J46</f>
        <v>0</v>
      </c>
      <c r="Q36" s="37" t="e">
        <f t="shared" si="10"/>
        <v>#N/A</v>
      </c>
      <c r="R36" s="38">
        <f>女子入力!K46</f>
        <v>0</v>
      </c>
      <c r="S36" s="38" t="e">
        <f t="shared" si="6"/>
        <v>#N/A</v>
      </c>
      <c r="T36" s="38">
        <f>女子入力!M46</f>
        <v>0</v>
      </c>
      <c r="U36" s="37" t="e">
        <f t="shared" si="11"/>
        <v>#N/A</v>
      </c>
      <c r="V36" s="38">
        <f>女子入力!N46</f>
        <v>0</v>
      </c>
      <c r="W36" s="38" t="e">
        <f t="shared" si="7"/>
        <v>#N/A</v>
      </c>
      <c r="X36" s="38">
        <f>女子入力!P46</f>
        <v>0</v>
      </c>
      <c r="Y36" s="38">
        <f>女子入力!Q46</f>
        <v>0</v>
      </c>
      <c r="Z36" s="38" t="str">
        <f>CONCATENATE(AA36,女子入力!G46,AB36)</f>
        <v>()</v>
      </c>
      <c r="AA36" s="38" t="s">
        <v>256</v>
      </c>
      <c r="AB36" s="38" t="s">
        <v>257</v>
      </c>
      <c r="AC36" s="38" t="str">
        <f t="shared" si="12"/>
        <v>0　0()</v>
      </c>
      <c r="AE36" s="27">
        <f>女子入力!R46</f>
        <v>0</v>
      </c>
      <c r="AF36" s="28" t="e">
        <f t="shared" si="8"/>
        <v>#N/A</v>
      </c>
      <c r="AG36" s="27">
        <f>女子入力!S46</f>
        <v>0</v>
      </c>
      <c r="AH36" s="28" t="e">
        <f t="shared" si="9"/>
        <v>#N/A</v>
      </c>
    </row>
    <row r="37" spans="1:34">
      <c r="A37" s="38">
        <f>女子入力!B47</f>
        <v>0</v>
      </c>
      <c r="B37" s="38">
        <f t="shared" si="3"/>
        <v>200200000</v>
      </c>
      <c r="C37" s="38">
        <f>女子入力!C47</f>
        <v>0</v>
      </c>
      <c r="D37" s="38">
        <f>女子入力!D47</f>
        <v>0</v>
      </c>
      <c r="E37" s="38" t="s">
        <v>253</v>
      </c>
      <c r="F37" s="38" t="str">
        <f t="shared" si="4"/>
        <v>0　0</v>
      </c>
      <c r="G37" s="38" t="str">
        <f>女子入力!E47</f>
        <v/>
      </c>
      <c r="H37" s="38" t="str">
        <f>女子入力!F47</f>
        <v/>
      </c>
      <c r="I37" s="38" t="s">
        <v>254</v>
      </c>
      <c r="J37" s="38" t="str">
        <f t="shared" si="5"/>
        <v xml:space="preserve"> </v>
      </c>
      <c r="K37" s="38" t="s">
        <v>279</v>
      </c>
      <c r="L37" s="38">
        <v>2</v>
      </c>
      <c r="M37" s="38">
        <v>46</v>
      </c>
      <c r="N37" s="38">
        <f>女子入力!H47</f>
        <v>0</v>
      </c>
      <c r="O37" s="38" t="e">
        <f>女子入力!I47</f>
        <v>#N/A</v>
      </c>
      <c r="P37" s="38">
        <f>女子入力!J47</f>
        <v>0</v>
      </c>
      <c r="Q37" s="37" t="e">
        <f t="shared" si="10"/>
        <v>#N/A</v>
      </c>
      <c r="R37" s="38">
        <f>女子入力!K47</f>
        <v>0</v>
      </c>
      <c r="S37" s="38" t="e">
        <f t="shared" si="6"/>
        <v>#N/A</v>
      </c>
      <c r="T37" s="38">
        <f>女子入力!M47</f>
        <v>0</v>
      </c>
      <c r="U37" s="37" t="e">
        <f t="shared" si="11"/>
        <v>#N/A</v>
      </c>
      <c r="V37" s="38">
        <f>女子入力!N47</f>
        <v>0</v>
      </c>
      <c r="W37" s="38" t="e">
        <f t="shared" si="7"/>
        <v>#N/A</v>
      </c>
      <c r="X37" s="38">
        <f>女子入力!P47</f>
        <v>0</v>
      </c>
      <c r="Y37" s="38">
        <f>女子入力!Q47</f>
        <v>0</v>
      </c>
      <c r="Z37" s="38" t="str">
        <f>CONCATENATE(AA37,女子入力!G47,AB37)</f>
        <v>()</v>
      </c>
      <c r="AA37" s="38" t="s">
        <v>256</v>
      </c>
      <c r="AB37" s="38" t="s">
        <v>257</v>
      </c>
      <c r="AC37" s="38" t="str">
        <f t="shared" si="12"/>
        <v>0　0()</v>
      </c>
      <c r="AE37" s="27">
        <f>女子入力!R47</f>
        <v>0</v>
      </c>
      <c r="AF37" s="28" t="e">
        <f t="shared" si="8"/>
        <v>#N/A</v>
      </c>
      <c r="AG37" s="27">
        <f>女子入力!S47</f>
        <v>0</v>
      </c>
      <c r="AH37" s="28" t="e">
        <f t="shared" si="9"/>
        <v>#N/A</v>
      </c>
    </row>
    <row r="38" spans="1:34">
      <c r="A38" s="38">
        <f>女子入力!B48</f>
        <v>0</v>
      </c>
      <c r="B38" s="38">
        <f t="shared" si="3"/>
        <v>200200000</v>
      </c>
      <c r="C38" s="38">
        <f>女子入力!C48</f>
        <v>0</v>
      </c>
      <c r="D38" s="38">
        <f>女子入力!D48</f>
        <v>0</v>
      </c>
      <c r="E38" s="38" t="s">
        <v>253</v>
      </c>
      <c r="F38" s="38" t="str">
        <f t="shared" si="4"/>
        <v>0　0</v>
      </c>
      <c r="G38" s="38" t="str">
        <f>女子入力!E48</f>
        <v/>
      </c>
      <c r="H38" s="38" t="str">
        <f>女子入力!F48</f>
        <v/>
      </c>
      <c r="I38" s="38" t="s">
        <v>254</v>
      </c>
      <c r="J38" s="38" t="str">
        <f t="shared" si="5"/>
        <v xml:space="preserve"> </v>
      </c>
      <c r="K38" s="38" t="s">
        <v>279</v>
      </c>
      <c r="L38" s="38">
        <v>2</v>
      </c>
      <c r="M38" s="38">
        <v>46</v>
      </c>
      <c r="N38" s="38">
        <f>女子入力!H48</f>
        <v>0</v>
      </c>
      <c r="O38" s="38" t="e">
        <f>女子入力!I48</f>
        <v>#N/A</v>
      </c>
      <c r="P38" s="38">
        <f>女子入力!J48</f>
        <v>0</v>
      </c>
      <c r="Q38" s="37" t="e">
        <f t="shared" si="10"/>
        <v>#N/A</v>
      </c>
      <c r="R38" s="38">
        <f>女子入力!K48</f>
        <v>0</v>
      </c>
      <c r="S38" s="38" t="e">
        <f t="shared" si="6"/>
        <v>#N/A</v>
      </c>
      <c r="T38" s="38">
        <f>女子入力!M48</f>
        <v>0</v>
      </c>
      <c r="U38" s="37" t="e">
        <f t="shared" si="11"/>
        <v>#N/A</v>
      </c>
      <c r="V38" s="38">
        <f>女子入力!N48</f>
        <v>0</v>
      </c>
      <c r="W38" s="38" t="e">
        <f t="shared" si="7"/>
        <v>#N/A</v>
      </c>
      <c r="X38" s="38">
        <f>女子入力!P48</f>
        <v>0</v>
      </c>
      <c r="Y38" s="38">
        <f>女子入力!Q48</f>
        <v>0</v>
      </c>
      <c r="Z38" s="38" t="str">
        <f>CONCATENATE(AA38,女子入力!G48,AB38)</f>
        <v>()</v>
      </c>
      <c r="AA38" s="38" t="s">
        <v>256</v>
      </c>
      <c r="AB38" s="38" t="s">
        <v>257</v>
      </c>
      <c r="AC38" s="38" t="str">
        <f t="shared" si="12"/>
        <v>0　0()</v>
      </c>
      <c r="AE38" s="27">
        <f>女子入力!R48</f>
        <v>0</v>
      </c>
      <c r="AF38" s="28" t="e">
        <f t="shared" si="8"/>
        <v>#N/A</v>
      </c>
      <c r="AG38" s="27">
        <f>女子入力!S48</f>
        <v>0</v>
      </c>
      <c r="AH38" s="28" t="e">
        <f t="shared" si="9"/>
        <v>#N/A</v>
      </c>
    </row>
    <row r="39" spans="1:34">
      <c r="A39" s="38">
        <f>女子入力!B49</f>
        <v>0</v>
      </c>
      <c r="B39" s="38">
        <f t="shared" si="3"/>
        <v>200200000</v>
      </c>
      <c r="C39" s="38">
        <f>女子入力!C49</f>
        <v>0</v>
      </c>
      <c r="D39" s="38">
        <f>女子入力!D49</f>
        <v>0</v>
      </c>
      <c r="E39" s="38" t="s">
        <v>253</v>
      </c>
      <c r="F39" s="38" t="str">
        <f t="shared" si="4"/>
        <v>0　0</v>
      </c>
      <c r="G39" s="38" t="str">
        <f>女子入力!E49</f>
        <v/>
      </c>
      <c r="H39" s="38" t="str">
        <f>女子入力!F49</f>
        <v/>
      </c>
      <c r="I39" s="38" t="s">
        <v>254</v>
      </c>
      <c r="J39" s="38" t="str">
        <f t="shared" si="5"/>
        <v xml:space="preserve"> </v>
      </c>
      <c r="K39" s="38" t="s">
        <v>279</v>
      </c>
      <c r="L39" s="38">
        <v>2</v>
      </c>
      <c r="M39" s="38">
        <v>46</v>
      </c>
      <c r="N39" s="38">
        <f>女子入力!H49</f>
        <v>0</v>
      </c>
      <c r="O39" s="38" t="e">
        <f>女子入力!I49</f>
        <v>#N/A</v>
      </c>
      <c r="P39" s="38">
        <f>女子入力!J49</f>
        <v>0</v>
      </c>
      <c r="Q39" s="37" t="e">
        <f t="shared" si="10"/>
        <v>#N/A</v>
      </c>
      <c r="R39" s="38">
        <f>女子入力!K49</f>
        <v>0</v>
      </c>
      <c r="S39" s="38" t="e">
        <f t="shared" si="6"/>
        <v>#N/A</v>
      </c>
      <c r="T39" s="38">
        <f>女子入力!M49</f>
        <v>0</v>
      </c>
      <c r="U39" s="37" t="e">
        <f t="shared" si="11"/>
        <v>#N/A</v>
      </c>
      <c r="V39" s="38">
        <f>女子入力!N49</f>
        <v>0</v>
      </c>
      <c r="W39" s="38" t="e">
        <f t="shared" si="7"/>
        <v>#N/A</v>
      </c>
      <c r="X39" s="38">
        <f>女子入力!P49</f>
        <v>0</v>
      </c>
      <c r="Y39" s="38">
        <f>女子入力!Q49</f>
        <v>0</v>
      </c>
      <c r="Z39" s="38" t="str">
        <f>CONCATENATE(AA39,女子入力!G49,AB39)</f>
        <v>()</v>
      </c>
      <c r="AA39" s="38" t="s">
        <v>256</v>
      </c>
      <c r="AB39" s="38" t="s">
        <v>257</v>
      </c>
      <c r="AC39" s="38" t="str">
        <f t="shared" si="12"/>
        <v>0　0()</v>
      </c>
      <c r="AE39" s="27">
        <f>女子入力!R49</f>
        <v>0</v>
      </c>
      <c r="AF39" s="28" t="e">
        <f t="shared" si="8"/>
        <v>#N/A</v>
      </c>
      <c r="AG39" s="27">
        <f>女子入力!S49</f>
        <v>0</v>
      </c>
      <c r="AH39" s="28" t="e">
        <f t="shared" si="9"/>
        <v>#N/A</v>
      </c>
    </row>
    <row r="40" spans="1:34">
      <c r="A40" s="38">
        <f>女子入力!B50</f>
        <v>0</v>
      </c>
      <c r="B40" s="38">
        <f t="shared" si="3"/>
        <v>200200000</v>
      </c>
      <c r="C40" s="38">
        <f>女子入力!C50</f>
        <v>0</v>
      </c>
      <c r="D40" s="38">
        <f>女子入力!D50</f>
        <v>0</v>
      </c>
      <c r="E40" s="38" t="s">
        <v>253</v>
      </c>
      <c r="F40" s="38" t="str">
        <f t="shared" si="4"/>
        <v>0　0</v>
      </c>
      <c r="G40" s="38" t="str">
        <f>女子入力!E50</f>
        <v/>
      </c>
      <c r="H40" s="38" t="str">
        <f>女子入力!F50</f>
        <v/>
      </c>
      <c r="I40" s="38" t="s">
        <v>254</v>
      </c>
      <c r="J40" s="38" t="str">
        <f t="shared" si="5"/>
        <v xml:space="preserve"> </v>
      </c>
      <c r="K40" s="38" t="s">
        <v>279</v>
      </c>
      <c r="L40" s="38">
        <v>2</v>
      </c>
      <c r="M40" s="38">
        <v>46</v>
      </c>
      <c r="N40" s="38">
        <f>女子入力!H50</f>
        <v>0</v>
      </c>
      <c r="O40" s="38" t="e">
        <f>女子入力!I50</f>
        <v>#N/A</v>
      </c>
      <c r="P40" s="38">
        <f>女子入力!J50</f>
        <v>0</v>
      </c>
      <c r="Q40" s="37" t="e">
        <f t="shared" si="10"/>
        <v>#N/A</v>
      </c>
      <c r="R40" s="38">
        <f>女子入力!K50</f>
        <v>0</v>
      </c>
      <c r="S40" s="38" t="e">
        <f t="shared" si="6"/>
        <v>#N/A</v>
      </c>
      <c r="T40" s="38">
        <f>女子入力!M50</f>
        <v>0</v>
      </c>
      <c r="U40" s="37" t="e">
        <f t="shared" si="11"/>
        <v>#N/A</v>
      </c>
      <c r="V40" s="38">
        <f>女子入力!N50</f>
        <v>0</v>
      </c>
      <c r="W40" s="38" t="e">
        <f t="shared" si="7"/>
        <v>#N/A</v>
      </c>
      <c r="X40" s="38">
        <f>女子入力!P50</f>
        <v>0</v>
      </c>
      <c r="Y40" s="38">
        <f>女子入力!Q50</f>
        <v>0</v>
      </c>
      <c r="Z40" s="38" t="str">
        <f>CONCATENATE(AA40,女子入力!G50,AB40)</f>
        <v>()</v>
      </c>
      <c r="AA40" s="38" t="s">
        <v>256</v>
      </c>
      <c r="AB40" s="38" t="s">
        <v>257</v>
      </c>
      <c r="AC40" s="38" t="str">
        <f t="shared" si="12"/>
        <v>0　0()</v>
      </c>
      <c r="AE40" s="27">
        <f>女子入力!R50</f>
        <v>0</v>
      </c>
      <c r="AF40" s="28" t="e">
        <f t="shared" si="8"/>
        <v>#N/A</v>
      </c>
      <c r="AG40" s="27">
        <f>女子入力!S50</f>
        <v>0</v>
      </c>
      <c r="AH40" s="28" t="e">
        <f t="shared" si="9"/>
        <v>#N/A</v>
      </c>
    </row>
    <row r="41" spans="1:34">
      <c r="A41" s="38">
        <f>女子入力!B51</f>
        <v>0</v>
      </c>
      <c r="B41" s="38">
        <f t="shared" si="3"/>
        <v>200200000</v>
      </c>
      <c r="C41" s="38">
        <f>女子入力!C51</f>
        <v>0</v>
      </c>
      <c r="D41" s="38">
        <f>女子入力!D51</f>
        <v>0</v>
      </c>
      <c r="E41" s="38" t="s">
        <v>253</v>
      </c>
      <c r="F41" s="38" t="str">
        <f t="shared" si="4"/>
        <v>0　0</v>
      </c>
      <c r="G41" s="38" t="str">
        <f>女子入力!E51</f>
        <v/>
      </c>
      <c r="H41" s="38" t="str">
        <f>女子入力!F51</f>
        <v/>
      </c>
      <c r="I41" s="38" t="s">
        <v>254</v>
      </c>
      <c r="J41" s="38" t="str">
        <f t="shared" si="5"/>
        <v xml:space="preserve"> </v>
      </c>
      <c r="K41" s="38" t="s">
        <v>279</v>
      </c>
      <c r="L41" s="38">
        <v>2</v>
      </c>
      <c r="M41" s="38">
        <v>46</v>
      </c>
      <c r="N41" s="38">
        <f>女子入力!H51</f>
        <v>0</v>
      </c>
      <c r="O41" s="38" t="e">
        <f>女子入力!I51</f>
        <v>#N/A</v>
      </c>
      <c r="P41" s="38">
        <f>女子入力!J51</f>
        <v>0</v>
      </c>
      <c r="Q41" s="37" t="e">
        <f t="shared" si="10"/>
        <v>#N/A</v>
      </c>
      <c r="R41" s="38">
        <f>女子入力!K51</f>
        <v>0</v>
      </c>
      <c r="S41" s="38" t="e">
        <f t="shared" si="6"/>
        <v>#N/A</v>
      </c>
      <c r="T41" s="38">
        <f>女子入力!M51</f>
        <v>0</v>
      </c>
      <c r="U41" s="37" t="e">
        <f t="shared" si="11"/>
        <v>#N/A</v>
      </c>
      <c r="V41" s="38">
        <f>女子入力!N51</f>
        <v>0</v>
      </c>
      <c r="W41" s="38" t="e">
        <f t="shared" si="7"/>
        <v>#N/A</v>
      </c>
      <c r="X41" s="38">
        <f>女子入力!P51</f>
        <v>0</v>
      </c>
      <c r="Y41" s="38">
        <f>女子入力!Q51</f>
        <v>0</v>
      </c>
      <c r="Z41" s="38" t="str">
        <f>CONCATENATE(AA41,女子入力!G51,AB41)</f>
        <v>()</v>
      </c>
      <c r="AA41" s="38" t="s">
        <v>256</v>
      </c>
      <c r="AB41" s="38" t="s">
        <v>257</v>
      </c>
      <c r="AC41" s="38" t="str">
        <f t="shared" si="12"/>
        <v>0　0()</v>
      </c>
      <c r="AE41" s="27">
        <f>女子入力!R51</f>
        <v>0</v>
      </c>
      <c r="AF41" s="28" t="e">
        <f t="shared" si="8"/>
        <v>#N/A</v>
      </c>
      <c r="AG41" s="27">
        <f>女子入力!S51</f>
        <v>0</v>
      </c>
      <c r="AH41" s="28" t="e">
        <f t="shared" si="9"/>
        <v>#N/A</v>
      </c>
    </row>
    <row r="42" spans="1:34">
      <c r="A42" s="38">
        <f>女子入力!B52</f>
        <v>0</v>
      </c>
      <c r="B42" s="38">
        <f t="shared" si="3"/>
        <v>200200000</v>
      </c>
      <c r="C42" s="38">
        <f>女子入力!C52</f>
        <v>0</v>
      </c>
      <c r="D42" s="38">
        <f>女子入力!D52</f>
        <v>0</v>
      </c>
      <c r="E42" s="38" t="s">
        <v>253</v>
      </c>
      <c r="F42" s="38" t="str">
        <f t="shared" si="4"/>
        <v>0　0</v>
      </c>
      <c r="G42" s="38" t="str">
        <f>女子入力!E52</f>
        <v/>
      </c>
      <c r="H42" s="38" t="str">
        <f>女子入力!F52</f>
        <v/>
      </c>
      <c r="I42" s="38" t="s">
        <v>254</v>
      </c>
      <c r="J42" s="38" t="str">
        <f t="shared" si="5"/>
        <v xml:space="preserve"> </v>
      </c>
      <c r="K42" s="38" t="s">
        <v>279</v>
      </c>
      <c r="L42" s="38">
        <v>2</v>
      </c>
      <c r="M42" s="38">
        <v>46</v>
      </c>
      <c r="N42" s="38">
        <f>女子入力!H52</f>
        <v>0</v>
      </c>
      <c r="O42" s="38" t="e">
        <f>女子入力!I52</f>
        <v>#N/A</v>
      </c>
      <c r="P42" s="38">
        <f>女子入力!J52</f>
        <v>0</v>
      </c>
      <c r="Q42" s="37" t="e">
        <f t="shared" si="10"/>
        <v>#N/A</v>
      </c>
      <c r="R42" s="38">
        <f>女子入力!K52</f>
        <v>0</v>
      </c>
      <c r="S42" s="38" t="e">
        <f t="shared" si="6"/>
        <v>#N/A</v>
      </c>
      <c r="T42" s="38">
        <f>女子入力!M52</f>
        <v>0</v>
      </c>
      <c r="U42" s="37" t="e">
        <f t="shared" si="11"/>
        <v>#N/A</v>
      </c>
      <c r="V42" s="38">
        <f>女子入力!N52</f>
        <v>0</v>
      </c>
      <c r="W42" s="38" t="e">
        <f t="shared" si="7"/>
        <v>#N/A</v>
      </c>
      <c r="X42" s="38">
        <f>女子入力!P52</f>
        <v>0</v>
      </c>
      <c r="Y42" s="38">
        <f>女子入力!Q52</f>
        <v>0</v>
      </c>
      <c r="Z42" s="38" t="str">
        <f>CONCATENATE(AA42,女子入力!G52,AB42)</f>
        <v>()</v>
      </c>
      <c r="AA42" s="38" t="s">
        <v>256</v>
      </c>
      <c r="AB42" s="38" t="s">
        <v>257</v>
      </c>
      <c r="AC42" s="38" t="str">
        <f t="shared" si="12"/>
        <v>0　0()</v>
      </c>
      <c r="AE42" s="27">
        <f>女子入力!R52</f>
        <v>0</v>
      </c>
      <c r="AF42" s="28" t="e">
        <f t="shared" si="8"/>
        <v>#N/A</v>
      </c>
      <c r="AG42" s="27">
        <f>女子入力!S52</f>
        <v>0</v>
      </c>
      <c r="AH42" s="28" t="e">
        <f t="shared" si="9"/>
        <v>#N/A</v>
      </c>
    </row>
    <row r="43" spans="1:34">
      <c r="A43" s="38">
        <f>女子入力!B53</f>
        <v>0</v>
      </c>
      <c r="B43" s="38">
        <f t="shared" si="3"/>
        <v>200200000</v>
      </c>
      <c r="C43" s="38">
        <f>女子入力!C53</f>
        <v>0</v>
      </c>
      <c r="D43" s="38">
        <f>女子入力!D53</f>
        <v>0</v>
      </c>
      <c r="E43" s="38" t="s">
        <v>253</v>
      </c>
      <c r="F43" s="38" t="str">
        <f t="shared" si="4"/>
        <v>0　0</v>
      </c>
      <c r="G43" s="38" t="str">
        <f>女子入力!E53</f>
        <v/>
      </c>
      <c r="H43" s="38" t="str">
        <f>女子入力!F53</f>
        <v/>
      </c>
      <c r="I43" s="38" t="s">
        <v>254</v>
      </c>
      <c r="J43" s="38" t="str">
        <f t="shared" si="5"/>
        <v xml:space="preserve"> </v>
      </c>
      <c r="K43" s="38" t="s">
        <v>279</v>
      </c>
      <c r="L43" s="38">
        <v>2</v>
      </c>
      <c r="M43" s="38">
        <v>46</v>
      </c>
      <c r="N43" s="38">
        <f>女子入力!H53</f>
        <v>0</v>
      </c>
      <c r="O43" s="38" t="e">
        <f>女子入力!I53</f>
        <v>#N/A</v>
      </c>
      <c r="P43" s="38">
        <f>女子入力!J53</f>
        <v>0</v>
      </c>
      <c r="Q43" s="37" t="e">
        <f t="shared" si="10"/>
        <v>#N/A</v>
      </c>
      <c r="R43" s="38">
        <f>女子入力!K53</f>
        <v>0</v>
      </c>
      <c r="S43" s="38" t="e">
        <f t="shared" si="6"/>
        <v>#N/A</v>
      </c>
      <c r="T43" s="38">
        <f>女子入力!M53</f>
        <v>0</v>
      </c>
      <c r="U43" s="37" t="e">
        <f t="shared" si="11"/>
        <v>#N/A</v>
      </c>
      <c r="V43" s="38">
        <f>女子入力!N53</f>
        <v>0</v>
      </c>
      <c r="W43" s="38" t="e">
        <f t="shared" si="7"/>
        <v>#N/A</v>
      </c>
      <c r="X43" s="38">
        <f>女子入力!P53</f>
        <v>0</v>
      </c>
      <c r="Y43" s="38">
        <f>女子入力!Q53</f>
        <v>0</v>
      </c>
      <c r="Z43" s="38" t="str">
        <f>CONCATENATE(AA43,女子入力!G53,AB43)</f>
        <v>()</v>
      </c>
      <c r="AA43" s="38" t="s">
        <v>256</v>
      </c>
      <c r="AB43" s="38" t="s">
        <v>257</v>
      </c>
      <c r="AC43" s="38" t="str">
        <f t="shared" si="12"/>
        <v>0　0()</v>
      </c>
      <c r="AE43" s="27">
        <f>女子入力!R53</f>
        <v>0</v>
      </c>
      <c r="AF43" s="28" t="e">
        <f t="shared" si="8"/>
        <v>#N/A</v>
      </c>
      <c r="AG43" s="27">
        <f>女子入力!S53</f>
        <v>0</v>
      </c>
      <c r="AH43" s="28" t="e">
        <f t="shared" si="9"/>
        <v>#N/A</v>
      </c>
    </row>
    <row r="44" spans="1:34">
      <c r="A44" s="38">
        <f>女子入力!B54</f>
        <v>0</v>
      </c>
      <c r="B44" s="38">
        <f t="shared" si="3"/>
        <v>200200000</v>
      </c>
      <c r="C44" s="38">
        <f>女子入力!C54</f>
        <v>0</v>
      </c>
      <c r="D44" s="38">
        <f>女子入力!D54</f>
        <v>0</v>
      </c>
      <c r="E44" s="38" t="s">
        <v>253</v>
      </c>
      <c r="F44" s="38" t="str">
        <f t="shared" si="4"/>
        <v>0　0</v>
      </c>
      <c r="G44" s="38" t="str">
        <f>女子入力!E54</f>
        <v/>
      </c>
      <c r="H44" s="38" t="str">
        <f>女子入力!F54</f>
        <v/>
      </c>
      <c r="I44" s="38" t="s">
        <v>254</v>
      </c>
      <c r="J44" s="38" t="str">
        <f t="shared" si="5"/>
        <v xml:space="preserve"> </v>
      </c>
      <c r="K44" s="38" t="s">
        <v>279</v>
      </c>
      <c r="L44" s="38">
        <v>2</v>
      </c>
      <c r="M44" s="38">
        <v>46</v>
      </c>
      <c r="N44" s="38">
        <f>女子入力!H54</f>
        <v>0</v>
      </c>
      <c r="O44" s="38" t="e">
        <f>女子入力!I54</f>
        <v>#N/A</v>
      </c>
      <c r="P44" s="38">
        <f>女子入力!J54</f>
        <v>0</v>
      </c>
      <c r="Q44" s="37" t="e">
        <f t="shared" si="10"/>
        <v>#N/A</v>
      </c>
      <c r="R44" s="38">
        <f>女子入力!K54</f>
        <v>0</v>
      </c>
      <c r="S44" s="38" t="e">
        <f t="shared" si="6"/>
        <v>#N/A</v>
      </c>
      <c r="T44" s="38">
        <f>女子入力!M54</f>
        <v>0</v>
      </c>
      <c r="U44" s="37" t="e">
        <f t="shared" si="11"/>
        <v>#N/A</v>
      </c>
      <c r="V44" s="38">
        <f>女子入力!N54</f>
        <v>0</v>
      </c>
      <c r="W44" s="38" t="e">
        <f t="shared" si="7"/>
        <v>#N/A</v>
      </c>
      <c r="X44" s="38">
        <f>女子入力!P54</f>
        <v>0</v>
      </c>
      <c r="Y44" s="38">
        <f>女子入力!Q54</f>
        <v>0</v>
      </c>
      <c r="Z44" s="38" t="str">
        <f>CONCATENATE(AA44,女子入力!G54,AB44)</f>
        <v>()</v>
      </c>
      <c r="AA44" s="38" t="s">
        <v>256</v>
      </c>
      <c r="AB44" s="38" t="s">
        <v>257</v>
      </c>
      <c r="AC44" s="38" t="str">
        <f t="shared" si="12"/>
        <v>0　0()</v>
      </c>
      <c r="AE44" s="27">
        <f>女子入力!R54</f>
        <v>0</v>
      </c>
      <c r="AF44" s="28" t="e">
        <f t="shared" si="8"/>
        <v>#N/A</v>
      </c>
      <c r="AG44" s="27">
        <f>女子入力!S54</f>
        <v>0</v>
      </c>
      <c r="AH44" s="28" t="e">
        <f t="shared" si="9"/>
        <v>#N/A</v>
      </c>
    </row>
    <row r="45" spans="1:34">
      <c r="A45" s="38">
        <f>女子入力!B55</f>
        <v>0</v>
      </c>
      <c r="B45" s="38">
        <f t="shared" si="3"/>
        <v>200200000</v>
      </c>
      <c r="C45" s="38">
        <f>女子入力!C55</f>
        <v>0</v>
      </c>
      <c r="D45" s="38">
        <f>女子入力!D55</f>
        <v>0</v>
      </c>
      <c r="E45" s="38" t="s">
        <v>253</v>
      </c>
      <c r="F45" s="38" t="str">
        <f t="shared" si="4"/>
        <v>0　0</v>
      </c>
      <c r="G45" s="38" t="str">
        <f>女子入力!E55</f>
        <v/>
      </c>
      <c r="H45" s="38" t="str">
        <f>女子入力!F55</f>
        <v/>
      </c>
      <c r="I45" s="38" t="s">
        <v>254</v>
      </c>
      <c r="J45" s="38" t="str">
        <f t="shared" si="5"/>
        <v xml:space="preserve"> </v>
      </c>
      <c r="K45" s="38" t="s">
        <v>279</v>
      </c>
      <c r="L45" s="38">
        <v>2</v>
      </c>
      <c r="M45" s="38">
        <v>46</v>
      </c>
      <c r="N45" s="38">
        <f>女子入力!H55</f>
        <v>0</v>
      </c>
      <c r="O45" s="38" t="e">
        <f>女子入力!I55</f>
        <v>#N/A</v>
      </c>
      <c r="P45" s="38">
        <f>女子入力!J55</f>
        <v>0</v>
      </c>
      <c r="Q45" s="37" t="e">
        <f t="shared" si="10"/>
        <v>#N/A</v>
      </c>
      <c r="R45" s="38">
        <f>女子入力!K55</f>
        <v>0</v>
      </c>
      <c r="S45" s="38" t="e">
        <f t="shared" si="6"/>
        <v>#N/A</v>
      </c>
      <c r="T45" s="38">
        <f>女子入力!M55</f>
        <v>0</v>
      </c>
      <c r="U45" s="37" t="e">
        <f t="shared" si="11"/>
        <v>#N/A</v>
      </c>
      <c r="V45" s="38">
        <f>女子入力!N55</f>
        <v>0</v>
      </c>
      <c r="W45" s="38" t="e">
        <f t="shared" si="7"/>
        <v>#N/A</v>
      </c>
      <c r="X45" s="38">
        <f>女子入力!P55</f>
        <v>0</v>
      </c>
      <c r="Y45" s="38">
        <f>女子入力!Q55</f>
        <v>0</v>
      </c>
      <c r="Z45" s="38" t="str">
        <f>CONCATENATE(AA45,女子入力!G55,AB45)</f>
        <v>()</v>
      </c>
      <c r="AA45" s="38" t="s">
        <v>256</v>
      </c>
      <c r="AB45" s="38" t="s">
        <v>257</v>
      </c>
      <c r="AC45" s="38" t="str">
        <f t="shared" si="12"/>
        <v>0　0()</v>
      </c>
      <c r="AE45" s="27">
        <f>女子入力!R55</f>
        <v>0</v>
      </c>
      <c r="AF45" s="28" t="e">
        <f t="shared" si="8"/>
        <v>#N/A</v>
      </c>
      <c r="AG45" s="27">
        <f>女子入力!S55</f>
        <v>0</v>
      </c>
      <c r="AH45" s="28" t="e">
        <f t="shared" si="9"/>
        <v>#N/A</v>
      </c>
    </row>
    <row r="46" spans="1:34">
      <c r="A46" s="38">
        <f>女子入力!B56</f>
        <v>0</v>
      </c>
      <c r="B46" s="38">
        <f t="shared" si="3"/>
        <v>200200000</v>
      </c>
      <c r="C46" s="38">
        <f>女子入力!C56</f>
        <v>0</v>
      </c>
      <c r="D46" s="38">
        <f>女子入力!D56</f>
        <v>0</v>
      </c>
      <c r="E46" s="38" t="s">
        <v>253</v>
      </c>
      <c r="F46" s="38" t="str">
        <f t="shared" si="4"/>
        <v>0　0</v>
      </c>
      <c r="G46" s="38" t="str">
        <f>女子入力!E56</f>
        <v/>
      </c>
      <c r="H46" s="38" t="str">
        <f>女子入力!F56</f>
        <v/>
      </c>
      <c r="I46" s="38" t="s">
        <v>254</v>
      </c>
      <c r="J46" s="38" t="str">
        <f t="shared" si="5"/>
        <v xml:space="preserve"> </v>
      </c>
      <c r="K46" s="38" t="s">
        <v>279</v>
      </c>
      <c r="L46" s="38">
        <v>2</v>
      </c>
      <c r="M46" s="38">
        <v>46</v>
      </c>
      <c r="N46" s="38">
        <f>女子入力!H56</f>
        <v>0</v>
      </c>
      <c r="O46" s="38" t="e">
        <f>女子入力!I56</f>
        <v>#N/A</v>
      </c>
      <c r="P46" s="38">
        <f>女子入力!J56</f>
        <v>0</v>
      </c>
      <c r="Q46" s="37" t="e">
        <f t="shared" si="10"/>
        <v>#N/A</v>
      </c>
      <c r="R46" s="38">
        <f>女子入力!K56</f>
        <v>0</v>
      </c>
      <c r="S46" s="38" t="e">
        <f t="shared" si="6"/>
        <v>#N/A</v>
      </c>
      <c r="T46" s="38">
        <f>女子入力!M56</f>
        <v>0</v>
      </c>
      <c r="U46" s="37" t="e">
        <f t="shared" si="11"/>
        <v>#N/A</v>
      </c>
      <c r="V46" s="38">
        <f>女子入力!N56</f>
        <v>0</v>
      </c>
      <c r="W46" s="38" t="e">
        <f t="shared" si="7"/>
        <v>#N/A</v>
      </c>
      <c r="X46" s="38">
        <f>女子入力!P56</f>
        <v>0</v>
      </c>
      <c r="Y46" s="38">
        <f>女子入力!Q56</f>
        <v>0</v>
      </c>
      <c r="Z46" s="38" t="str">
        <f>CONCATENATE(AA46,女子入力!G56,AB46)</f>
        <v>()</v>
      </c>
      <c r="AA46" s="38" t="s">
        <v>256</v>
      </c>
      <c r="AB46" s="38" t="s">
        <v>257</v>
      </c>
      <c r="AC46" s="38" t="str">
        <f t="shared" si="12"/>
        <v>0　0()</v>
      </c>
      <c r="AE46" s="27">
        <f>女子入力!R56</f>
        <v>0</v>
      </c>
      <c r="AF46" s="28" t="e">
        <f t="shared" si="8"/>
        <v>#N/A</v>
      </c>
      <c r="AG46" s="27">
        <f>女子入力!S56</f>
        <v>0</v>
      </c>
      <c r="AH46" s="28" t="e">
        <f t="shared" si="9"/>
        <v>#N/A</v>
      </c>
    </row>
    <row r="47" spans="1:34">
      <c r="A47" s="38">
        <f>女子入力!B57</f>
        <v>0</v>
      </c>
      <c r="B47" s="38">
        <f t="shared" si="3"/>
        <v>200200000</v>
      </c>
      <c r="C47" s="38">
        <f>女子入力!C57</f>
        <v>0</v>
      </c>
      <c r="D47" s="38">
        <f>女子入力!D57</f>
        <v>0</v>
      </c>
      <c r="E47" s="38" t="s">
        <v>253</v>
      </c>
      <c r="F47" s="38" t="str">
        <f t="shared" si="4"/>
        <v>0　0</v>
      </c>
      <c r="G47" s="38" t="str">
        <f>女子入力!E57</f>
        <v/>
      </c>
      <c r="H47" s="38" t="str">
        <f>女子入力!F57</f>
        <v/>
      </c>
      <c r="I47" s="38" t="s">
        <v>254</v>
      </c>
      <c r="J47" s="38" t="str">
        <f t="shared" si="5"/>
        <v xml:space="preserve"> </v>
      </c>
      <c r="K47" s="38" t="s">
        <v>279</v>
      </c>
      <c r="L47" s="38">
        <v>2</v>
      </c>
      <c r="M47" s="38">
        <v>46</v>
      </c>
      <c r="N47" s="38">
        <f>女子入力!H57</f>
        <v>0</v>
      </c>
      <c r="O47" s="38" t="e">
        <f>女子入力!I57</f>
        <v>#N/A</v>
      </c>
      <c r="P47" s="38">
        <f>女子入力!J57</f>
        <v>0</v>
      </c>
      <c r="Q47" s="37" t="e">
        <f t="shared" si="10"/>
        <v>#N/A</v>
      </c>
      <c r="R47" s="38">
        <f>女子入力!K57</f>
        <v>0</v>
      </c>
      <c r="S47" s="38" t="e">
        <f t="shared" si="6"/>
        <v>#N/A</v>
      </c>
      <c r="T47" s="38">
        <f>女子入力!M57</f>
        <v>0</v>
      </c>
      <c r="U47" s="37" t="e">
        <f t="shared" si="11"/>
        <v>#N/A</v>
      </c>
      <c r="V47" s="38">
        <f>女子入力!N57</f>
        <v>0</v>
      </c>
      <c r="W47" s="38" t="e">
        <f t="shared" si="7"/>
        <v>#N/A</v>
      </c>
      <c r="X47" s="38">
        <f>女子入力!P57</f>
        <v>0</v>
      </c>
      <c r="Y47" s="38">
        <f>女子入力!Q57</f>
        <v>0</v>
      </c>
      <c r="Z47" s="38" t="str">
        <f>CONCATENATE(AA47,女子入力!G57,AB47)</f>
        <v>()</v>
      </c>
      <c r="AA47" s="38" t="s">
        <v>256</v>
      </c>
      <c r="AB47" s="38" t="s">
        <v>257</v>
      </c>
      <c r="AC47" s="38" t="str">
        <f t="shared" si="12"/>
        <v>0　0()</v>
      </c>
      <c r="AE47" s="27">
        <f>女子入力!R57</f>
        <v>0</v>
      </c>
      <c r="AF47" s="28" t="e">
        <f t="shared" si="8"/>
        <v>#N/A</v>
      </c>
      <c r="AG47" s="27">
        <f>女子入力!S57</f>
        <v>0</v>
      </c>
      <c r="AH47" s="28" t="e">
        <f t="shared" si="9"/>
        <v>#N/A</v>
      </c>
    </row>
    <row r="48" spans="1:34">
      <c r="A48" s="38">
        <f>女子入力!B58</f>
        <v>0</v>
      </c>
      <c r="B48" s="38">
        <f t="shared" si="3"/>
        <v>200200000</v>
      </c>
      <c r="C48" s="38">
        <f>女子入力!C58</f>
        <v>0</v>
      </c>
      <c r="D48" s="38">
        <f>女子入力!D58</f>
        <v>0</v>
      </c>
      <c r="E48" s="38" t="s">
        <v>253</v>
      </c>
      <c r="F48" s="38" t="str">
        <f t="shared" si="4"/>
        <v>0　0</v>
      </c>
      <c r="G48" s="38" t="str">
        <f>女子入力!E58</f>
        <v/>
      </c>
      <c r="H48" s="38" t="str">
        <f>女子入力!F58</f>
        <v/>
      </c>
      <c r="I48" s="38" t="s">
        <v>254</v>
      </c>
      <c r="J48" s="38" t="str">
        <f t="shared" si="5"/>
        <v xml:space="preserve"> </v>
      </c>
      <c r="K48" s="38" t="s">
        <v>279</v>
      </c>
      <c r="L48" s="38">
        <v>2</v>
      </c>
      <c r="M48" s="38">
        <v>46</v>
      </c>
      <c r="N48" s="38">
        <f>女子入力!H58</f>
        <v>0</v>
      </c>
      <c r="O48" s="38" t="e">
        <f>女子入力!I58</f>
        <v>#N/A</v>
      </c>
      <c r="P48" s="38">
        <f>女子入力!J58</f>
        <v>0</v>
      </c>
      <c r="Q48" s="37" t="e">
        <f t="shared" si="10"/>
        <v>#N/A</v>
      </c>
      <c r="R48" s="38">
        <f>女子入力!K58</f>
        <v>0</v>
      </c>
      <c r="S48" s="38" t="e">
        <f t="shared" si="6"/>
        <v>#N/A</v>
      </c>
      <c r="T48" s="38">
        <f>女子入力!M58</f>
        <v>0</v>
      </c>
      <c r="U48" s="37" t="e">
        <f t="shared" si="11"/>
        <v>#N/A</v>
      </c>
      <c r="V48" s="38">
        <f>女子入力!N58</f>
        <v>0</v>
      </c>
      <c r="W48" s="38" t="e">
        <f t="shared" si="7"/>
        <v>#N/A</v>
      </c>
      <c r="X48" s="38">
        <f>女子入力!P58</f>
        <v>0</v>
      </c>
      <c r="Y48" s="38">
        <f>女子入力!Q58</f>
        <v>0</v>
      </c>
      <c r="Z48" s="38" t="str">
        <f>CONCATENATE(AA48,女子入力!G58,AB48)</f>
        <v>()</v>
      </c>
      <c r="AA48" s="38" t="s">
        <v>256</v>
      </c>
      <c r="AB48" s="38" t="s">
        <v>257</v>
      </c>
      <c r="AC48" s="38" t="str">
        <f t="shared" si="12"/>
        <v>0　0()</v>
      </c>
      <c r="AE48" s="27">
        <f>女子入力!R58</f>
        <v>0</v>
      </c>
      <c r="AF48" s="28" t="e">
        <f t="shared" si="8"/>
        <v>#N/A</v>
      </c>
      <c r="AG48" s="27">
        <f>女子入力!S58</f>
        <v>0</v>
      </c>
      <c r="AH48" s="28" t="e">
        <f t="shared" si="9"/>
        <v>#N/A</v>
      </c>
    </row>
    <row r="49" spans="1:34">
      <c r="A49" s="38">
        <f>女子入力!B59</f>
        <v>0</v>
      </c>
      <c r="B49" s="38">
        <f t="shared" si="3"/>
        <v>200200000</v>
      </c>
      <c r="C49" s="38">
        <f>女子入力!C59</f>
        <v>0</v>
      </c>
      <c r="D49" s="38">
        <f>女子入力!D59</f>
        <v>0</v>
      </c>
      <c r="E49" s="38" t="s">
        <v>253</v>
      </c>
      <c r="F49" s="38" t="str">
        <f t="shared" si="4"/>
        <v>0　0</v>
      </c>
      <c r="G49" s="38" t="str">
        <f>女子入力!E59</f>
        <v/>
      </c>
      <c r="H49" s="38" t="str">
        <f>女子入力!F59</f>
        <v/>
      </c>
      <c r="I49" s="38" t="s">
        <v>254</v>
      </c>
      <c r="J49" s="38" t="str">
        <f t="shared" si="5"/>
        <v xml:space="preserve"> </v>
      </c>
      <c r="K49" s="38" t="s">
        <v>279</v>
      </c>
      <c r="L49" s="38">
        <v>2</v>
      </c>
      <c r="M49" s="38">
        <v>46</v>
      </c>
      <c r="N49" s="38">
        <f>女子入力!H59</f>
        <v>0</v>
      </c>
      <c r="O49" s="38" t="e">
        <f>女子入力!I59</f>
        <v>#N/A</v>
      </c>
      <c r="P49" s="38">
        <f>女子入力!J59</f>
        <v>0</v>
      </c>
      <c r="Q49" s="37" t="e">
        <f t="shared" si="10"/>
        <v>#N/A</v>
      </c>
      <c r="R49" s="38">
        <f>女子入力!K59</f>
        <v>0</v>
      </c>
      <c r="S49" s="38" t="e">
        <f t="shared" si="6"/>
        <v>#N/A</v>
      </c>
      <c r="T49" s="38">
        <f>女子入力!M59</f>
        <v>0</v>
      </c>
      <c r="U49" s="37" t="e">
        <f t="shared" si="11"/>
        <v>#N/A</v>
      </c>
      <c r="V49" s="38">
        <f>女子入力!N59</f>
        <v>0</v>
      </c>
      <c r="W49" s="38" t="e">
        <f t="shared" si="7"/>
        <v>#N/A</v>
      </c>
      <c r="X49" s="38">
        <f>女子入力!P59</f>
        <v>0</v>
      </c>
      <c r="Y49" s="38">
        <f>女子入力!Q59</f>
        <v>0</v>
      </c>
      <c r="Z49" s="38" t="str">
        <f>CONCATENATE(AA49,女子入力!G59,AB49)</f>
        <v>()</v>
      </c>
      <c r="AA49" s="38" t="s">
        <v>256</v>
      </c>
      <c r="AB49" s="38" t="s">
        <v>257</v>
      </c>
      <c r="AC49" s="38" t="str">
        <f t="shared" si="12"/>
        <v>0　0()</v>
      </c>
      <c r="AE49" s="27">
        <f>女子入力!R59</f>
        <v>0</v>
      </c>
      <c r="AF49" s="28" t="e">
        <f t="shared" si="8"/>
        <v>#N/A</v>
      </c>
      <c r="AG49" s="27">
        <f>女子入力!S59</f>
        <v>0</v>
      </c>
      <c r="AH49" s="28" t="e">
        <f t="shared" si="9"/>
        <v>#N/A</v>
      </c>
    </row>
    <row r="50" spans="1:34">
      <c r="A50" s="38">
        <f>女子入力!B60</f>
        <v>0</v>
      </c>
      <c r="B50" s="38">
        <f t="shared" si="3"/>
        <v>200200000</v>
      </c>
      <c r="C50" s="38">
        <f>女子入力!C60</f>
        <v>0</v>
      </c>
      <c r="D50" s="38">
        <f>女子入力!D60</f>
        <v>0</v>
      </c>
      <c r="E50" s="38" t="s">
        <v>253</v>
      </c>
      <c r="F50" s="38" t="str">
        <f t="shared" si="4"/>
        <v>0　0</v>
      </c>
      <c r="G50" s="38" t="str">
        <f>女子入力!E60</f>
        <v/>
      </c>
      <c r="H50" s="38" t="str">
        <f>女子入力!F60</f>
        <v/>
      </c>
      <c r="I50" s="38" t="s">
        <v>254</v>
      </c>
      <c r="J50" s="38" t="str">
        <f t="shared" si="5"/>
        <v xml:space="preserve"> </v>
      </c>
      <c r="K50" s="38" t="s">
        <v>279</v>
      </c>
      <c r="L50" s="38">
        <v>2</v>
      </c>
      <c r="M50" s="38">
        <v>46</v>
      </c>
      <c r="N50" s="38">
        <f>女子入力!H60</f>
        <v>0</v>
      </c>
      <c r="O50" s="38" t="e">
        <f>女子入力!I60</f>
        <v>#N/A</v>
      </c>
      <c r="P50" s="38">
        <f>女子入力!J60</f>
        <v>0</v>
      </c>
      <c r="Q50" s="37" t="e">
        <f t="shared" si="10"/>
        <v>#N/A</v>
      </c>
      <c r="R50" s="38">
        <f>女子入力!K60</f>
        <v>0</v>
      </c>
      <c r="S50" s="38" t="e">
        <f t="shared" si="6"/>
        <v>#N/A</v>
      </c>
      <c r="T50" s="38">
        <f>女子入力!M60</f>
        <v>0</v>
      </c>
      <c r="U50" s="37" t="e">
        <f t="shared" si="11"/>
        <v>#N/A</v>
      </c>
      <c r="V50" s="38">
        <f>女子入力!N60</f>
        <v>0</v>
      </c>
      <c r="W50" s="38" t="e">
        <f t="shared" si="7"/>
        <v>#N/A</v>
      </c>
      <c r="X50" s="38">
        <f>女子入力!P60</f>
        <v>0</v>
      </c>
      <c r="Y50" s="38">
        <f>女子入力!Q60</f>
        <v>0</v>
      </c>
      <c r="Z50" s="38" t="str">
        <f>CONCATENATE(AA50,女子入力!G60,AB50)</f>
        <v>()</v>
      </c>
      <c r="AA50" s="38" t="s">
        <v>256</v>
      </c>
      <c r="AB50" s="38" t="s">
        <v>257</v>
      </c>
      <c r="AC50" s="38" t="str">
        <f t="shared" si="12"/>
        <v>0　0()</v>
      </c>
      <c r="AE50" s="27">
        <f>女子入力!R60</f>
        <v>0</v>
      </c>
      <c r="AF50" s="28" t="e">
        <f t="shared" si="8"/>
        <v>#N/A</v>
      </c>
      <c r="AG50" s="27">
        <f>女子入力!S60</f>
        <v>0</v>
      </c>
      <c r="AH50" s="28" t="e">
        <f t="shared" si="9"/>
        <v>#N/A</v>
      </c>
    </row>
    <row r="51" spans="1:34">
      <c r="A51" s="38">
        <f>女子入力!B61</f>
        <v>0</v>
      </c>
      <c r="B51" s="38">
        <f t="shared" si="3"/>
        <v>200200000</v>
      </c>
      <c r="C51" s="38">
        <f>女子入力!C61</f>
        <v>0</v>
      </c>
      <c r="D51" s="38">
        <f>女子入力!D61</f>
        <v>0</v>
      </c>
      <c r="E51" s="38" t="s">
        <v>253</v>
      </c>
      <c r="F51" s="38" t="str">
        <f>CONCATENATE(C51,E51,D51)</f>
        <v>0　0</v>
      </c>
      <c r="G51" s="38" t="str">
        <f>女子入力!E61</f>
        <v/>
      </c>
      <c r="H51" s="38" t="str">
        <f>女子入力!F61</f>
        <v/>
      </c>
      <c r="I51" s="38" t="s">
        <v>254</v>
      </c>
      <c r="J51" s="38" t="str">
        <f t="shared" si="5"/>
        <v xml:space="preserve"> </v>
      </c>
      <c r="K51" s="38" t="s">
        <v>279</v>
      </c>
      <c r="L51" s="38">
        <v>2</v>
      </c>
      <c r="M51" s="38">
        <v>46</v>
      </c>
      <c r="N51" s="38">
        <f>女子入力!H61</f>
        <v>0</v>
      </c>
      <c r="O51" s="38" t="e">
        <f>女子入力!I61</f>
        <v>#N/A</v>
      </c>
      <c r="P51" s="38">
        <f>女子入力!J61</f>
        <v>0</v>
      </c>
      <c r="Q51" s="37" t="e">
        <f t="shared" si="10"/>
        <v>#N/A</v>
      </c>
      <c r="R51" s="38">
        <f>女子入力!K61</f>
        <v>0</v>
      </c>
      <c r="S51" s="38" t="e">
        <f t="shared" si="6"/>
        <v>#N/A</v>
      </c>
      <c r="T51" s="38">
        <f>女子入力!M61</f>
        <v>0</v>
      </c>
      <c r="U51" s="37" t="e">
        <f t="shared" si="11"/>
        <v>#N/A</v>
      </c>
      <c r="V51" s="38">
        <f>女子入力!N61</f>
        <v>0</v>
      </c>
      <c r="W51" s="38" t="e">
        <f t="shared" si="7"/>
        <v>#N/A</v>
      </c>
      <c r="X51" s="38">
        <f>女子入力!P61</f>
        <v>0</v>
      </c>
      <c r="Y51" s="38">
        <f>女子入力!Q61</f>
        <v>0</v>
      </c>
      <c r="Z51" s="38" t="str">
        <f>CONCATENATE(AA51,女子入力!G61,AB51)</f>
        <v>()</v>
      </c>
      <c r="AA51" s="38" t="s">
        <v>256</v>
      </c>
      <c r="AB51" s="38" t="s">
        <v>257</v>
      </c>
      <c r="AC51" s="38" t="str">
        <f t="shared" si="12"/>
        <v>0　0()</v>
      </c>
      <c r="AE51" s="27">
        <f>女子入力!R61</f>
        <v>0</v>
      </c>
      <c r="AF51" s="28" t="e">
        <f t="shared" si="8"/>
        <v>#N/A</v>
      </c>
      <c r="AG51" s="27">
        <f>女子入力!S61</f>
        <v>0</v>
      </c>
      <c r="AH51" s="28" t="e">
        <f t="shared" si="9"/>
        <v>#N/A</v>
      </c>
    </row>
    <row r="52" spans="1:34">
      <c r="A52" s="38">
        <f>女子入力!B62</f>
        <v>0</v>
      </c>
      <c r="B52" s="38">
        <f t="shared" ref="B52:B71" si="13">A52+200200000</f>
        <v>200200000</v>
      </c>
      <c r="C52" s="38">
        <f>女子入力!C62</f>
        <v>0</v>
      </c>
      <c r="D52" s="38">
        <f>女子入力!D62</f>
        <v>0</v>
      </c>
      <c r="E52" s="38" t="s">
        <v>253</v>
      </c>
      <c r="F52" s="38" t="str">
        <f t="shared" ref="F52:F71" si="14">CONCATENATE(C52,E52,D52)</f>
        <v>0　0</v>
      </c>
      <c r="G52" s="38" t="str">
        <f>女子入力!E62</f>
        <v/>
      </c>
      <c r="H52" s="38" t="str">
        <f>女子入力!F62</f>
        <v/>
      </c>
      <c r="I52" s="38" t="s">
        <v>254</v>
      </c>
      <c r="J52" s="38" t="str">
        <f t="shared" ref="J52:J71" si="15">CONCATENATE(G52, I52,H52)</f>
        <v xml:space="preserve"> </v>
      </c>
      <c r="K52" s="38" t="s">
        <v>279</v>
      </c>
      <c r="L52" s="38">
        <v>2</v>
      </c>
      <c r="M52" s="38">
        <v>46</v>
      </c>
      <c r="N52" s="38">
        <f>女子入力!H62</f>
        <v>0</v>
      </c>
      <c r="O52" s="38" t="e">
        <f>女子入力!I62</f>
        <v>#N/A</v>
      </c>
      <c r="P52" s="38">
        <f>女子入力!J62</f>
        <v>0</v>
      </c>
      <c r="Q52" s="37" t="e">
        <f t="shared" si="10"/>
        <v>#N/A</v>
      </c>
      <c r="R52" s="38">
        <f>女子入力!K62</f>
        <v>0</v>
      </c>
      <c r="S52" s="38" t="e">
        <f t="shared" ref="S52:S71" si="16">CONCATENATE(Q52," ",R52)</f>
        <v>#N/A</v>
      </c>
      <c r="T52" s="38">
        <f>女子入力!M62</f>
        <v>0</v>
      </c>
      <c r="U52" s="37" t="e">
        <f t="shared" si="11"/>
        <v>#N/A</v>
      </c>
      <c r="V52" s="38">
        <f>女子入力!N62</f>
        <v>0</v>
      </c>
      <c r="W52" s="38" t="e">
        <f t="shared" ref="W52:W71" si="17">CONCATENATE(U52," ",V52)</f>
        <v>#N/A</v>
      </c>
      <c r="X52" s="38">
        <f>女子入力!P62</f>
        <v>0</v>
      </c>
      <c r="Y52" s="38">
        <f>女子入力!Q62</f>
        <v>0</v>
      </c>
      <c r="Z52" s="38" t="str">
        <f>CONCATENATE(AA52,女子入力!G62,AB52)</f>
        <v>()</v>
      </c>
      <c r="AA52" s="38" t="s">
        <v>256</v>
      </c>
      <c r="AB52" s="38" t="s">
        <v>257</v>
      </c>
      <c r="AC52" s="38" t="str">
        <f t="shared" si="12"/>
        <v>0　0()</v>
      </c>
      <c r="AE52" s="27">
        <f>女子入力!R62</f>
        <v>0</v>
      </c>
      <c r="AF52" s="28" t="e">
        <f t="shared" ref="AF52:AF71" si="18">VLOOKUP(AE52,$AJ$2:$AK$23,2,FALSE)</f>
        <v>#N/A</v>
      </c>
      <c r="AG52" s="27">
        <f>女子入力!S62</f>
        <v>0</v>
      </c>
      <c r="AH52" s="28" t="e">
        <f t="shared" ref="AH52:AH71" si="19">VLOOKUP(AG52,$AJ$2:$AK$23,2,FALSE)</f>
        <v>#N/A</v>
      </c>
    </row>
    <row r="53" spans="1:34">
      <c r="A53" s="38">
        <f>女子入力!B63</f>
        <v>0</v>
      </c>
      <c r="B53" s="38">
        <f t="shared" si="13"/>
        <v>200200000</v>
      </c>
      <c r="C53" s="38">
        <f>女子入力!C63</f>
        <v>0</v>
      </c>
      <c r="D53" s="38">
        <f>女子入力!D63</f>
        <v>0</v>
      </c>
      <c r="E53" s="38" t="s">
        <v>253</v>
      </c>
      <c r="F53" s="38" t="str">
        <f t="shared" si="14"/>
        <v>0　0</v>
      </c>
      <c r="G53" s="38" t="str">
        <f>女子入力!E63</f>
        <v/>
      </c>
      <c r="H53" s="38" t="str">
        <f>女子入力!F63</f>
        <v/>
      </c>
      <c r="I53" s="38" t="s">
        <v>254</v>
      </c>
      <c r="J53" s="38" t="str">
        <f t="shared" si="15"/>
        <v xml:space="preserve"> </v>
      </c>
      <c r="K53" s="38" t="s">
        <v>279</v>
      </c>
      <c r="L53" s="38">
        <v>2</v>
      </c>
      <c r="M53" s="38">
        <v>46</v>
      </c>
      <c r="N53" s="38">
        <f>女子入力!H63</f>
        <v>0</v>
      </c>
      <c r="O53" s="38" t="e">
        <f>女子入力!I63</f>
        <v>#N/A</v>
      </c>
      <c r="P53" s="38">
        <f>女子入力!J63</f>
        <v>0</v>
      </c>
      <c r="Q53" s="37" t="e">
        <f t="shared" si="10"/>
        <v>#N/A</v>
      </c>
      <c r="R53" s="38">
        <f>女子入力!K63</f>
        <v>0</v>
      </c>
      <c r="S53" s="38" t="e">
        <f t="shared" si="16"/>
        <v>#N/A</v>
      </c>
      <c r="T53" s="38">
        <f>女子入力!M63</f>
        <v>0</v>
      </c>
      <c r="U53" s="37" t="e">
        <f t="shared" si="11"/>
        <v>#N/A</v>
      </c>
      <c r="V53" s="38">
        <f>女子入力!N63</f>
        <v>0</v>
      </c>
      <c r="W53" s="38" t="e">
        <f t="shared" si="17"/>
        <v>#N/A</v>
      </c>
      <c r="X53" s="38">
        <f>女子入力!P63</f>
        <v>0</v>
      </c>
      <c r="Y53" s="38">
        <f>女子入力!Q63</f>
        <v>0</v>
      </c>
      <c r="Z53" s="38" t="str">
        <f>CONCATENATE(AA53,女子入力!G63,AB53)</f>
        <v>()</v>
      </c>
      <c r="AA53" s="38" t="s">
        <v>256</v>
      </c>
      <c r="AB53" s="38" t="s">
        <v>257</v>
      </c>
      <c r="AC53" s="38" t="str">
        <f t="shared" si="12"/>
        <v>0　0()</v>
      </c>
      <c r="AE53" s="27">
        <f>女子入力!R63</f>
        <v>0</v>
      </c>
      <c r="AF53" s="28" t="e">
        <f t="shared" si="18"/>
        <v>#N/A</v>
      </c>
      <c r="AG53" s="27">
        <f>女子入力!S63</f>
        <v>0</v>
      </c>
      <c r="AH53" s="28" t="e">
        <f t="shared" si="19"/>
        <v>#N/A</v>
      </c>
    </row>
    <row r="54" spans="1:34">
      <c r="A54" s="38">
        <f>女子入力!B64</f>
        <v>0</v>
      </c>
      <c r="B54" s="38">
        <f t="shared" si="13"/>
        <v>200200000</v>
      </c>
      <c r="C54" s="38">
        <f>女子入力!C64</f>
        <v>0</v>
      </c>
      <c r="D54" s="38">
        <f>女子入力!D64</f>
        <v>0</v>
      </c>
      <c r="E54" s="38" t="s">
        <v>253</v>
      </c>
      <c r="F54" s="38" t="str">
        <f t="shared" si="14"/>
        <v>0　0</v>
      </c>
      <c r="G54" s="38" t="str">
        <f>女子入力!E64</f>
        <v/>
      </c>
      <c r="H54" s="38" t="str">
        <f>女子入力!F64</f>
        <v/>
      </c>
      <c r="I54" s="38" t="s">
        <v>254</v>
      </c>
      <c r="J54" s="38" t="str">
        <f t="shared" si="15"/>
        <v xml:space="preserve"> </v>
      </c>
      <c r="K54" s="38" t="s">
        <v>279</v>
      </c>
      <c r="L54" s="38">
        <v>2</v>
      </c>
      <c r="M54" s="38">
        <v>46</v>
      </c>
      <c r="N54" s="38">
        <f>女子入力!H64</f>
        <v>0</v>
      </c>
      <c r="O54" s="38" t="e">
        <f>女子入力!I64</f>
        <v>#N/A</v>
      </c>
      <c r="P54" s="38">
        <f>女子入力!J64</f>
        <v>0</v>
      </c>
      <c r="Q54" s="37" t="e">
        <f t="shared" si="10"/>
        <v>#N/A</v>
      </c>
      <c r="R54" s="38">
        <f>女子入力!K64</f>
        <v>0</v>
      </c>
      <c r="S54" s="38" t="e">
        <f t="shared" si="16"/>
        <v>#N/A</v>
      </c>
      <c r="T54" s="38">
        <f>女子入力!M64</f>
        <v>0</v>
      </c>
      <c r="U54" s="37" t="e">
        <f t="shared" si="11"/>
        <v>#N/A</v>
      </c>
      <c r="V54" s="38">
        <f>女子入力!N64</f>
        <v>0</v>
      </c>
      <c r="W54" s="38" t="e">
        <f t="shared" si="17"/>
        <v>#N/A</v>
      </c>
      <c r="X54" s="38">
        <f>女子入力!P64</f>
        <v>0</v>
      </c>
      <c r="Y54" s="38">
        <f>女子入力!Q64</f>
        <v>0</v>
      </c>
      <c r="Z54" s="38" t="str">
        <f>CONCATENATE(AA54,女子入力!G64,AB54)</f>
        <v>()</v>
      </c>
      <c r="AA54" s="38" t="s">
        <v>256</v>
      </c>
      <c r="AB54" s="38" t="s">
        <v>257</v>
      </c>
      <c r="AC54" s="38" t="str">
        <f t="shared" si="12"/>
        <v>0　0()</v>
      </c>
      <c r="AE54" s="27">
        <f>女子入力!R64</f>
        <v>0</v>
      </c>
      <c r="AF54" s="28" t="e">
        <f t="shared" si="18"/>
        <v>#N/A</v>
      </c>
      <c r="AG54" s="27">
        <f>女子入力!S64</f>
        <v>0</v>
      </c>
      <c r="AH54" s="28" t="e">
        <f t="shared" si="19"/>
        <v>#N/A</v>
      </c>
    </row>
    <row r="55" spans="1:34">
      <c r="A55" s="38">
        <f>女子入力!B65</f>
        <v>0</v>
      </c>
      <c r="B55" s="38">
        <f t="shared" si="13"/>
        <v>200200000</v>
      </c>
      <c r="C55" s="38">
        <f>女子入力!C65</f>
        <v>0</v>
      </c>
      <c r="D55" s="38">
        <f>女子入力!D65</f>
        <v>0</v>
      </c>
      <c r="E55" s="38" t="s">
        <v>253</v>
      </c>
      <c r="F55" s="38" t="str">
        <f t="shared" si="14"/>
        <v>0　0</v>
      </c>
      <c r="G55" s="38" t="str">
        <f>女子入力!E65</f>
        <v/>
      </c>
      <c r="H55" s="38" t="str">
        <f>女子入力!F65</f>
        <v/>
      </c>
      <c r="I55" s="38" t="s">
        <v>254</v>
      </c>
      <c r="J55" s="38" t="str">
        <f t="shared" si="15"/>
        <v xml:space="preserve"> </v>
      </c>
      <c r="K55" s="38" t="s">
        <v>279</v>
      </c>
      <c r="L55" s="38">
        <v>2</v>
      </c>
      <c r="M55" s="38">
        <v>46</v>
      </c>
      <c r="N55" s="38">
        <f>女子入力!H65</f>
        <v>0</v>
      </c>
      <c r="O55" s="38" t="e">
        <f>女子入力!I65</f>
        <v>#N/A</v>
      </c>
      <c r="P55" s="38">
        <f>女子入力!J65</f>
        <v>0</v>
      </c>
      <c r="Q55" s="37" t="e">
        <f t="shared" si="10"/>
        <v>#N/A</v>
      </c>
      <c r="R55" s="38">
        <f>女子入力!K65</f>
        <v>0</v>
      </c>
      <c r="S55" s="38" t="e">
        <f t="shared" si="16"/>
        <v>#N/A</v>
      </c>
      <c r="T55" s="38">
        <f>女子入力!M65</f>
        <v>0</v>
      </c>
      <c r="U55" s="37" t="e">
        <f t="shared" si="11"/>
        <v>#N/A</v>
      </c>
      <c r="V55" s="38">
        <f>女子入力!N65</f>
        <v>0</v>
      </c>
      <c r="W55" s="38" t="e">
        <f t="shared" si="17"/>
        <v>#N/A</v>
      </c>
      <c r="X55" s="38">
        <f>女子入力!P65</f>
        <v>0</v>
      </c>
      <c r="Y55" s="38">
        <f>女子入力!Q65</f>
        <v>0</v>
      </c>
      <c r="Z55" s="38" t="str">
        <f>CONCATENATE(AA55,女子入力!G65,AB55)</f>
        <v>()</v>
      </c>
      <c r="AA55" s="38" t="s">
        <v>256</v>
      </c>
      <c r="AB55" s="38" t="s">
        <v>257</v>
      </c>
      <c r="AC55" s="38" t="str">
        <f t="shared" si="12"/>
        <v>0　0()</v>
      </c>
      <c r="AE55" s="27">
        <f>女子入力!R65</f>
        <v>0</v>
      </c>
      <c r="AF55" s="28" t="e">
        <f t="shared" si="18"/>
        <v>#N/A</v>
      </c>
      <c r="AG55" s="27">
        <f>女子入力!S65</f>
        <v>0</v>
      </c>
      <c r="AH55" s="28" t="e">
        <f t="shared" si="19"/>
        <v>#N/A</v>
      </c>
    </row>
    <row r="56" spans="1:34">
      <c r="A56" s="38">
        <f>女子入力!B66</f>
        <v>0</v>
      </c>
      <c r="B56" s="38">
        <f t="shared" si="13"/>
        <v>200200000</v>
      </c>
      <c r="C56" s="38">
        <f>女子入力!C66</f>
        <v>0</v>
      </c>
      <c r="D56" s="38">
        <f>女子入力!D66</f>
        <v>0</v>
      </c>
      <c r="E56" s="38" t="s">
        <v>253</v>
      </c>
      <c r="F56" s="38" t="str">
        <f t="shared" si="14"/>
        <v>0　0</v>
      </c>
      <c r="G56" s="38" t="str">
        <f>女子入力!E66</f>
        <v/>
      </c>
      <c r="H56" s="38" t="str">
        <f>女子入力!F66</f>
        <v/>
      </c>
      <c r="I56" s="38" t="s">
        <v>254</v>
      </c>
      <c r="J56" s="38" t="str">
        <f t="shared" si="15"/>
        <v xml:space="preserve"> </v>
      </c>
      <c r="K56" s="38" t="s">
        <v>279</v>
      </c>
      <c r="L56" s="38">
        <v>2</v>
      </c>
      <c r="M56" s="38">
        <v>46</v>
      </c>
      <c r="N56" s="38">
        <f>女子入力!H66</f>
        <v>0</v>
      </c>
      <c r="O56" s="38" t="e">
        <f>女子入力!I66</f>
        <v>#N/A</v>
      </c>
      <c r="P56" s="38">
        <f>女子入力!J66</f>
        <v>0</v>
      </c>
      <c r="Q56" s="37" t="e">
        <f t="shared" si="10"/>
        <v>#N/A</v>
      </c>
      <c r="R56" s="38">
        <f>女子入力!K66</f>
        <v>0</v>
      </c>
      <c r="S56" s="38" t="e">
        <f t="shared" si="16"/>
        <v>#N/A</v>
      </c>
      <c r="T56" s="38">
        <f>女子入力!M66</f>
        <v>0</v>
      </c>
      <c r="U56" s="37" t="e">
        <f t="shared" si="11"/>
        <v>#N/A</v>
      </c>
      <c r="V56" s="38">
        <f>女子入力!N66</f>
        <v>0</v>
      </c>
      <c r="W56" s="38" t="e">
        <f t="shared" si="17"/>
        <v>#N/A</v>
      </c>
      <c r="X56" s="38">
        <f>女子入力!P66</f>
        <v>0</v>
      </c>
      <c r="Y56" s="38">
        <f>女子入力!Q66</f>
        <v>0</v>
      </c>
      <c r="Z56" s="38" t="str">
        <f>CONCATENATE(AA56,女子入力!G66,AB56)</f>
        <v>()</v>
      </c>
      <c r="AA56" s="38" t="s">
        <v>256</v>
      </c>
      <c r="AB56" s="38" t="s">
        <v>257</v>
      </c>
      <c r="AC56" s="38" t="str">
        <f t="shared" si="12"/>
        <v>0　0()</v>
      </c>
      <c r="AE56" s="27">
        <f>女子入力!R66</f>
        <v>0</v>
      </c>
      <c r="AF56" s="28" t="e">
        <f t="shared" si="18"/>
        <v>#N/A</v>
      </c>
      <c r="AG56" s="27">
        <f>女子入力!S66</f>
        <v>0</v>
      </c>
      <c r="AH56" s="28" t="e">
        <f t="shared" si="19"/>
        <v>#N/A</v>
      </c>
    </row>
    <row r="57" spans="1:34">
      <c r="A57" s="38">
        <f>女子入力!B67</f>
        <v>0</v>
      </c>
      <c r="B57" s="38">
        <f t="shared" si="13"/>
        <v>200200000</v>
      </c>
      <c r="C57" s="38">
        <f>女子入力!C67</f>
        <v>0</v>
      </c>
      <c r="D57" s="38">
        <f>女子入力!D67</f>
        <v>0</v>
      </c>
      <c r="E57" s="38" t="s">
        <v>253</v>
      </c>
      <c r="F57" s="38" t="str">
        <f t="shared" si="14"/>
        <v>0　0</v>
      </c>
      <c r="G57" s="38" t="str">
        <f>女子入力!E67</f>
        <v/>
      </c>
      <c r="H57" s="38" t="str">
        <f>女子入力!F67</f>
        <v/>
      </c>
      <c r="I57" s="38" t="s">
        <v>254</v>
      </c>
      <c r="J57" s="38" t="str">
        <f t="shared" si="15"/>
        <v xml:space="preserve"> </v>
      </c>
      <c r="K57" s="38" t="s">
        <v>279</v>
      </c>
      <c r="L57" s="38">
        <v>2</v>
      </c>
      <c r="M57" s="38">
        <v>46</v>
      </c>
      <c r="N57" s="38">
        <f>女子入力!H67</f>
        <v>0</v>
      </c>
      <c r="O57" s="38" t="e">
        <f>女子入力!I67</f>
        <v>#N/A</v>
      </c>
      <c r="P57" s="38">
        <f>女子入力!J67</f>
        <v>0</v>
      </c>
      <c r="Q57" s="37" t="e">
        <f t="shared" si="10"/>
        <v>#N/A</v>
      </c>
      <c r="R57" s="38">
        <f>女子入力!K67</f>
        <v>0</v>
      </c>
      <c r="S57" s="38" t="e">
        <f t="shared" si="16"/>
        <v>#N/A</v>
      </c>
      <c r="T57" s="38">
        <f>女子入力!M67</f>
        <v>0</v>
      </c>
      <c r="U57" s="37" t="e">
        <f t="shared" si="11"/>
        <v>#N/A</v>
      </c>
      <c r="V57" s="38">
        <f>女子入力!N67</f>
        <v>0</v>
      </c>
      <c r="W57" s="38" t="e">
        <f t="shared" si="17"/>
        <v>#N/A</v>
      </c>
      <c r="X57" s="38">
        <f>女子入力!P67</f>
        <v>0</v>
      </c>
      <c r="Y57" s="38">
        <f>女子入力!Q67</f>
        <v>0</v>
      </c>
      <c r="Z57" s="38" t="str">
        <f>CONCATENATE(AA57,女子入力!G67,AB57)</f>
        <v>()</v>
      </c>
      <c r="AA57" s="38" t="s">
        <v>256</v>
      </c>
      <c r="AB57" s="38" t="s">
        <v>257</v>
      </c>
      <c r="AC57" s="38" t="str">
        <f t="shared" si="12"/>
        <v>0　0()</v>
      </c>
      <c r="AE57" s="27">
        <f>女子入力!R67</f>
        <v>0</v>
      </c>
      <c r="AF57" s="28" t="e">
        <f t="shared" si="18"/>
        <v>#N/A</v>
      </c>
      <c r="AG57" s="27">
        <f>女子入力!S67</f>
        <v>0</v>
      </c>
      <c r="AH57" s="28" t="e">
        <f t="shared" si="19"/>
        <v>#N/A</v>
      </c>
    </row>
    <row r="58" spans="1:34">
      <c r="A58" s="38">
        <f>女子入力!B68</f>
        <v>0</v>
      </c>
      <c r="B58" s="38">
        <f t="shared" si="13"/>
        <v>200200000</v>
      </c>
      <c r="C58" s="38">
        <f>女子入力!C68</f>
        <v>0</v>
      </c>
      <c r="D58" s="38">
        <f>女子入力!D68</f>
        <v>0</v>
      </c>
      <c r="E58" s="38" t="s">
        <v>253</v>
      </c>
      <c r="F58" s="38" t="str">
        <f t="shared" si="14"/>
        <v>0　0</v>
      </c>
      <c r="G58" s="38" t="str">
        <f>女子入力!E68</f>
        <v/>
      </c>
      <c r="H58" s="38" t="str">
        <f>女子入力!F68</f>
        <v/>
      </c>
      <c r="I58" s="38" t="s">
        <v>254</v>
      </c>
      <c r="J58" s="38" t="str">
        <f t="shared" si="15"/>
        <v xml:space="preserve"> </v>
      </c>
      <c r="K58" s="38" t="s">
        <v>279</v>
      </c>
      <c r="L58" s="38">
        <v>2</v>
      </c>
      <c r="M58" s="38">
        <v>46</v>
      </c>
      <c r="N58" s="38">
        <f>女子入力!H68</f>
        <v>0</v>
      </c>
      <c r="O58" s="38" t="e">
        <f>女子入力!I68</f>
        <v>#N/A</v>
      </c>
      <c r="P58" s="38">
        <f>女子入力!J68</f>
        <v>0</v>
      </c>
      <c r="Q58" s="37" t="e">
        <f t="shared" si="10"/>
        <v>#N/A</v>
      </c>
      <c r="R58" s="38">
        <f>女子入力!K68</f>
        <v>0</v>
      </c>
      <c r="S58" s="38" t="e">
        <f t="shared" si="16"/>
        <v>#N/A</v>
      </c>
      <c r="T58" s="38">
        <f>女子入力!M68</f>
        <v>0</v>
      </c>
      <c r="U58" s="37" t="e">
        <f t="shared" si="11"/>
        <v>#N/A</v>
      </c>
      <c r="V58" s="38">
        <f>女子入力!N68</f>
        <v>0</v>
      </c>
      <c r="W58" s="38" t="e">
        <f t="shared" si="17"/>
        <v>#N/A</v>
      </c>
      <c r="X58" s="38">
        <f>女子入力!P68</f>
        <v>0</v>
      </c>
      <c r="Y58" s="38">
        <f>女子入力!Q68</f>
        <v>0</v>
      </c>
      <c r="Z58" s="38" t="str">
        <f>CONCATENATE(AA58,女子入力!G68,AB58)</f>
        <v>()</v>
      </c>
      <c r="AA58" s="38" t="s">
        <v>256</v>
      </c>
      <c r="AB58" s="38" t="s">
        <v>257</v>
      </c>
      <c r="AC58" s="38" t="str">
        <f t="shared" si="12"/>
        <v>0　0()</v>
      </c>
      <c r="AE58" s="27">
        <f>女子入力!R68</f>
        <v>0</v>
      </c>
      <c r="AF58" s="28" t="e">
        <f t="shared" si="18"/>
        <v>#N/A</v>
      </c>
      <c r="AG58" s="27">
        <f>女子入力!S68</f>
        <v>0</v>
      </c>
      <c r="AH58" s="28" t="e">
        <f t="shared" si="19"/>
        <v>#N/A</v>
      </c>
    </row>
    <row r="59" spans="1:34">
      <c r="A59" s="38">
        <f>女子入力!B69</f>
        <v>0</v>
      </c>
      <c r="B59" s="38">
        <f t="shared" si="13"/>
        <v>200200000</v>
      </c>
      <c r="C59" s="38">
        <f>女子入力!C69</f>
        <v>0</v>
      </c>
      <c r="D59" s="38">
        <f>女子入力!D69</f>
        <v>0</v>
      </c>
      <c r="E59" s="38" t="s">
        <v>253</v>
      </c>
      <c r="F59" s="38" t="str">
        <f t="shared" si="14"/>
        <v>0　0</v>
      </c>
      <c r="G59" s="38" t="str">
        <f>女子入力!E69</f>
        <v/>
      </c>
      <c r="H59" s="38" t="str">
        <f>女子入力!F69</f>
        <v/>
      </c>
      <c r="I59" s="38" t="s">
        <v>254</v>
      </c>
      <c r="J59" s="38" t="str">
        <f t="shared" si="15"/>
        <v xml:space="preserve"> </v>
      </c>
      <c r="K59" s="38" t="s">
        <v>279</v>
      </c>
      <c r="L59" s="38">
        <v>2</v>
      </c>
      <c r="M59" s="38">
        <v>46</v>
      </c>
      <c r="N59" s="38">
        <f>女子入力!H69</f>
        <v>0</v>
      </c>
      <c r="O59" s="38" t="e">
        <f>女子入力!I69</f>
        <v>#N/A</v>
      </c>
      <c r="P59" s="38">
        <f>女子入力!J69</f>
        <v>0</v>
      </c>
      <c r="Q59" s="37" t="e">
        <f t="shared" si="10"/>
        <v>#N/A</v>
      </c>
      <c r="R59" s="38">
        <f>女子入力!K69</f>
        <v>0</v>
      </c>
      <c r="S59" s="38" t="e">
        <f t="shared" si="16"/>
        <v>#N/A</v>
      </c>
      <c r="T59" s="38">
        <f>女子入力!M69</f>
        <v>0</v>
      </c>
      <c r="U59" s="37" t="e">
        <f t="shared" si="11"/>
        <v>#N/A</v>
      </c>
      <c r="V59" s="38">
        <f>女子入力!N69</f>
        <v>0</v>
      </c>
      <c r="W59" s="38" t="e">
        <f t="shared" si="17"/>
        <v>#N/A</v>
      </c>
      <c r="X59" s="38">
        <f>女子入力!P69</f>
        <v>0</v>
      </c>
      <c r="Y59" s="38">
        <f>女子入力!Q69</f>
        <v>0</v>
      </c>
      <c r="Z59" s="38" t="str">
        <f>CONCATENATE(AA59,女子入力!G69,AB59)</f>
        <v>()</v>
      </c>
      <c r="AA59" s="38" t="s">
        <v>256</v>
      </c>
      <c r="AB59" s="38" t="s">
        <v>257</v>
      </c>
      <c r="AC59" s="38" t="str">
        <f t="shared" si="12"/>
        <v>0　0()</v>
      </c>
      <c r="AE59" s="27">
        <f>女子入力!R69</f>
        <v>0</v>
      </c>
      <c r="AF59" s="28" t="e">
        <f t="shared" si="18"/>
        <v>#N/A</v>
      </c>
      <c r="AG59" s="27">
        <f>女子入力!S69</f>
        <v>0</v>
      </c>
      <c r="AH59" s="28" t="e">
        <f t="shared" si="19"/>
        <v>#N/A</v>
      </c>
    </row>
    <row r="60" spans="1:34">
      <c r="A60" s="38">
        <f>女子入力!B70</f>
        <v>0</v>
      </c>
      <c r="B60" s="38">
        <f t="shared" si="13"/>
        <v>200200000</v>
      </c>
      <c r="C60" s="38">
        <f>女子入力!C70</f>
        <v>0</v>
      </c>
      <c r="D60" s="38">
        <f>女子入力!D70</f>
        <v>0</v>
      </c>
      <c r="E60" s="38" t="s">
        <v>253</v>
      </c>
      <c r="F60" s="38" t="str">
        <f t="shared" si="14"/>
        <v>0　0</v>
      </c>
      <c r="G60" s="38" t="str">
        <f>女子入力!E70</f>
        <v/>
      </c>
      <c r="H60" s="38" t="str">
        <f>女子入力!F70</f>
        <v/>
      </c>
      <c r="I60" s="38" t="s">
        <v>254</v>
      </c>
      <c r="J60" s="38" t="str">
        <f t="shared" si="15"/>
        <v xml:space="preserve"> </v>
      </c>
      <c r="K60" s="38" t="s">
        <v>279</v>
      </c>
      <c r="L60" s="38">
        <v>2</v>
      </c>
      <c r="M60" s="38">
        <v>46</v>
      </c>
      <c r="N60" s="38">
        <f>女子入力!H70</f>
        <v>0</v>
      </c>
      <c r="O60" s="38" t="e">
        <f>女子入力!I70</f>
        <v>#N/A</v>
      </c>
      <c r="P60" s="38">
        <f>女子入力!J70</f>
        <v>0</v>
      </c>
      <c r="Q60" s="37" t="e">
        <f t="shared" si="10"/>
        <v>#N/A</v>
      </c>
      <c r="R60" s="38">
        <f>女子入力!K70</f>
        <v>0</v>
      </c>
      <c r="S60" s="38" t="e">
        <f t="shared" si="16"/>
        <v>#N/A</v>
      </c>
      <c r="T60" s="38">
        <f>女子入力!M70</f>
        <v>0</v>
      </c>
      <c r="U60" s="37" t="e">
        <f t="shared" si="11"/>
        <v>#N/A</v>
      </c>
      <c r="V60" s="38">
        <f>女子入力!N70</f>
        <v>0</v>
      </c>
      <c r="W60" s="38" t="e">
        <f t="shared" si="17"/>
        <v>#N/A</v>
      </c>
      <c r="X60" s="38">
        <f>女子入力!P70</f>
        <v>0</v>
      </c>
      <c r="Y60" s="38">
        <f>女子入力!Q70</f>
        <v>0</v>
      </c>
      <c r="Z60" s="38" t="str">
        <f>CONCATENATE(AA60,女子入力!G70,AB60)</f>
        <v>()</v>
      </c>
      <c r="AA60" s="38" t="s">
        <v>256</v>
      </c>
      <c r="AB60" s="38" t="s">
        <v>257</v>
      </c>
      <c r="AC60" s="38" t="str">
        <f t="shared" si="12"/>
        <v>0　0()</v>
      </c>
      <c r="AE60" s="27">
        <f>女子入力!R70</f>
        <v>0</v>
      </c>
      <c r="AF60" s="28" t="e">
        <f t="shared" si="18"/>
        <v>#N/A</v>
      </c>
      <c r="AG60" s="27">
        <f>女子入力!S70</f>
        <v>0</v>
      </c>
      <c r="AH60" s="28" t="e">
        <f t="shared" si="19"/>
        <v>#N/A</v>
      </c>
    </row>
    <row r="61" spans="1:34">
      <c r="A61" s="38">
        <f>女子入力!B71</f>
        <v>0</v>
      </c>
      <c r="B61" s="38">
        <f t="shared" si="13"/>
        <v>200200000</v>
      </c>
      <c r="C61" s="38">
        <f>女子入力!C71</f>
        <v>0</v>
      </c>
      <c r="D61" s="38">
        <f>女子入力!D71</f>
        <v>0</v>
      </c>
      <c r="E61" s="38" t="s">
        <v>253</v>
      </c>
      <c r="F61" s="38" t="str">
        <f t="shared" si="14"/>
        <v>0　0</v>
      </c>
      <c r="G61" s="38" t="str">
        <f>女子入力!E71</f>
        <v/>
      </c>
      <c r="H61" s="38" t="str">
        <f>女子入力!F71</f>
        <v/>
      </c>
      <c r="I61" s="38" t="s">
        <v>254</v>
      </c>
      <c r="J61" s="38" t="str">
        <f t="shared" si="15"/>
        <v xml:space="preserve"> </v>
      </c>
      <c r="K61" s="38" t="s">
        <v>279</v>
      </c>
      <c r="L61" s="38">
        <v>2</v>
      </c>
      <c r="M61" s="38">
        <v>46</v>
      </c>
      <c r="N61" s="38">
        <f>女子入力!H71</f>
        <v>0</v>
      </c>
      <c r="O61" s="38" t="e">
        <f>女子入力!I71</f>
        <v>#N/A</v>
      </c>
      <c r="P61" s="38">
        <f>女子入力!J71</f>
        <v>0</v>
      </c>
      <c r="Q61" s="37" t="e">
        <f t="shared" si="10"/>
        <v>#N/A</v>
      </c>
      <c r="R61" s="38">
        <f>女子入力!K71</f>
        <v>0</v>
      </c>
      <c r="S61" s="38" t="e">
        <f t="shared" si="16"/>
        <v>#N/A</v>
      </c>
      <c r="T61" s="38">
        <f>女子入力!M71</f>
        <v>0</v>
      </c>
      <c r="U61" s="37" t="e">
        <f t="shared" si="11"/>
        <v>#N/A</v>
      </c>
      <c r="V61" s="38">
        <f>女子入力!N71</f>
        <v>0</v>
      </c>
      <c r="W61" s="38" t="e">
        <f t="shared" si="17"/>
        <v>#N/A</v>
      </c>
      <c r="X61" s="38">
        <f>女子入力!P71</f>
        <v>0</v>
      </c>
      <c r="Y61" s="38">
        <f>女子入力!Q71</f>
        <v>0</v>
      </c>
      <c r="Z61" s="38" t="str">
        <f>CONCATENATE(AA61,女子入力!G71,AB61)</f>
        <v>()</v>
      </c>
      <c r="AA61" s="38" t="s">
        <v>256</v>
      </c>
      <c r="AB61" s="38" t="s">
        <v>257</v>
      </c>
      <c r="AC61" s="38" t="str">
        <f t="shared" si="12"/>
        <v>0　0()</v>
      </c>
      <c r="AE61" s="27">
        <f>女子入力!R71</f>
        <v>0</v>
      </c>
      <c r="AF61" s="28" t="e">
        <f t="shared" si="18"/>
        <v>#N/A</v>
      </c>
      <c r="AG61" s="27">
        <f>女子入力!S71</f>
        <v>0</v>
      </c>
      <c r="AH61" s="28" t="e">
        <f t="shared" si="19"/>
        <v>#N/A</v>
      </c>
    </row>
    <row r="62" spans="1:34">
      <c r="A62" s="38">
        <f>女子入力!B72</f>
        <v>0</v>
      </c>
      <c r="B62" s="38">
        <f t="shared" si="13"/>
        <v>200200000</v>
      </c>
      <c r="C62" s="38">
        <f>女子入力!C72</f>
        <v>0</v>
      </c>
      <c r="D62" s="38">
        <f>女子入力!D72</f>
        <v>0</v>
      </c>
      <c r="E62" s="38" t="s">
        <v>253</v>
      </c>
      <c r="F62" s="38" t="str">
        <f t="shared" si="14"/>
        <v>0　0</v>
      </c>
      <c r="G62" s="38" t="str">
        <f>女子入力!E72</f>
        <v/>
      </c>
      <c r="H62" s="38" t="str">
        <f>女子入力!F72</f>
        <v/>
      </c>
      <c r="I62" s="38" t="s">
        <v>254</v>
      </c>
      <c r="J62" s="38" t="str">
        <f t="shared" si="15"/>
        <v xml:space="preserve"> </v>
      </c>
      <c r="K62" s="38" t="s">
        <v>279</v>
      </c>
      <c r="L62" s="38">
        <v>2</v>
      </c>
      <c r="M62" s="38">
        <v>46</v>
      </c>
      <c r="N62" s="38">
        <f>女子入力!H72</f>
        <v>0</v>
      </c>
      <c r="O62" s="38" t="e">
        <f>女子入力!I72</f>
        <v>#N/A</v>
      </c>
      <c r="P62" s="38">
        <f>女子入力!J72</f>
        <v>0</v>
      </c>
      <c r="Q62" s="37" t="e">
        <f t="shared" si="10"/>
        <v>#N/A</v>
      </c>
      <c r="R62" s="38">
        <f>女子入力!K72</f>
        <v>0</v>
      </c>
      <c r="S62" s="38" t="e">
        <f t="shared" si="16"/>
        <v>#N/A</v>
      </c>
      <c r="T62" s="38">
        <f>女子入力!M72</f>
        <v>0</v>
      </c>
      <c r="U62" s="37" t="e">
        <f t="shared" si="11"/>
        <v>#N/A</v>
      </c>
      <c r="V62" s="38">
        <f>女子入力!N72</f>
        <v>0</v>
      </c>
      <c r="W62" s="38" t="e">
        <f t="shared" si="17"/>
        <v>#N/A</v>
      </c>
      <c r="X62" s="38">
        <f>女子入力!P72</f>
        <v>0</v>
      </c>
      <c r="Y62" s="38">
        <f>女子入力!Q72</f>
        <v>0</v>
      </c>
      <c r="Z62" s="38" t="str">
        <f>CONCATENATE(AA62,女子入力!G72,AB62)</f>
        <v>()</v>
      </c>
      <c r="AA62" s="38" t="s">
        <v>256</v>
      </c>
      <c r="AB62" s="38" t="s">
        <v>257</v>
      </c>
      <c r="AC62" s="38" t="str">
        <f t="shared" si="12"/>
        <v>0　0()</v>
      </c>
      <c r="AE62" s="27">
        <f>女子入力!R72</f>
        <v>0</v>
      </c>
      <c r="AF62" s="28" t="e">
        <f t="shared" si="18"/>
        <v>#N/A</v>
      </c>
      <c r="AG62" s="27">
        <f>女子入力!S72</f>
        <v>0</v>
      </c>
      <c r="AH62" s="28" t="e">
        <f t="shared" si="19"/>
        <v>#N/A</v>
      </c>
    </row>
    <row r="63" spans="1:34">
      <c r="A63" s="38">
        <f>女子入力!B73</f>
        <v>0</v>
      </c>
      <c r="B63" s="38">
        <f t="shared" si="13"/>
        <v>200200000</v>
      </c>
      <c r="C63" s="38">
        <f>女子入力!C73</f>
        <v>0</v>
      </c>
      <c r="D63" s="38">
        <f>女子入力!D73</f>
        <v>0</v>
      </c>
      <c r="E63" s="38" t="s">
        <v>253</v>
      </c>
      <c r="F63" s="38" t="str">
        <f t="shared" si="14"/>
        <v>0　0</v>
      </c>
      <c r="G63" s="38" t="str">
        <f>女子入力!E73</f>
        <v/>
      </c>
      <c r="H63" s="38" t="str">
        <f>女子入力!F73</f>
        <v/>
      </c>
      <c r="I63" s="38" t="s">
        <v>254</v>
      </c>
      <c r="J63" s="38" t="str">
        <f t="shared" si="15"/>
        <v xml:space="preserve"> </v>
      </c>
      <c r="K63" s="38" t="s">
        <v>279</v>
      </c>
      <c r="L63" s="38">
        <v>2</v>
      </c>
      <c r="M63" s="38">
        <v>46</v>
      </c>
      <c r="N63" s="38">
        <f>女子入力!H73</f>
        <v>0</v>
      </c>
      <c r="O63" s="38" t="e">
        <f>女子入力!I73</f>
        <v>#N/A</v>
      </c>
      <c r="P63" s="38">
        <f>女子入力!J73</f>
        <v>0</v>
      </c>
      <c r="Q63" s="37" t="e">
        <f t="shared" si="10"/>
        <v>#N/A</v>
      </c>
      <c r="R63" s="38">
        <f>女子入力!K73</f>
        <v>0</v>
      </c>
      <c r="S63" s="38" t="e">
        <f t="shared" si="16"/>
        <v>#N/A</v>
      </c>
      <c r="T63" s="38">
        <f>女子入力!M73</f>
        <v>0</v>
      </c>
      <c r="U63" s="37" t="e">
        <f t="shared" si="11"/>
        <v>#N/A</v>
      </c>
      <c r="V63" s="38">
        <f>女子入力!N73</f>
        <v>0</v>
      </c>
      <c r="W63" s="38" t="e">
        <f t="shared" si="17"/>
        <v>#N/A</v>
      </c>
      <c r="X63" s="38">
        <f>女子入力!P73</f>
        <v>0</v>
      </c>
      <c r="Y63" s="38">
        <f>女子入力!Q73</f>
        <v>0</v>
      </c>
      <c r="Z63" s="38" t="str">
        <f>CONCATENATE(AA63,女子入力!G73,AB63)</f>
        <v>()</v>
      </c>
      <c r="AA63" s="38" t="s">
        <v>256</v>
      </c>
      <c r="AB63" s="38" t="s">
        <v>257</v>
      </c>
      <c r="AC63" s="38" t="str">
        <f t="shared" si="12"/>
        <v>0　0()</v>
      </c>
      <c r="AE63" s="27">
        <f>女子入力!R73</f>
        <v>0</v>
      </c>
      <c r="AF63" s="28" t="e">
        <f t="shared" si="18"/>
        <v>#N/A</v>
      </c>
      <c r="AG63" s="27">
        <f>女子入力!S73</f>
        <v>0</v>
      </c>
      <c r="AH63" s="28" t="e">
        <f t="shared" si="19"/>
        <v>#N/A</v>
      </c>
    </row>
    <row r="64" spans="1:34">
      <c r="A64" s="38">
        <f>女子入力!B74</f>
        <v>0</v>
      </c>
      <c r="B64" s="38">
        <f t="shared" si="13"/>
        <v>200200000</v>
      </c>
      <c r="C64" s="38">
        <f>女子入力!C74</f>
        <v>0</v>
      </c>
      <c r="D64" s="38">
        <f>女子入力!D74</f>
        <v>0</v>
      </c>
      <c r="E64" s="38" t="s">
        <v>253</v>
      </c>
      <c r="F64" s="38" t="str">
        <f t="shared" si="14"/>
        <v>0　0</v>
      </c>
      <c r="G64" s="38" t="str">
        <f>女子入力!E74</f>
        <v/>
      </c>
      <c r="H64" s="38" t="str">
        <f>女子入力!F74</f>
        <v/>
      </c>
      <c r="I64" s="38" t="s">
        <v>254</v>
      </c>
      <c r="J64" s="38" t="str">
        <f t="shared" si="15"/>
        <v xml:space="preserve"> </v>
      </c>
      <c r="K64" s="38" t="s">
        <v>279</v>
      </c>
      <c r="L64" s="38">
        <v>2</v>
      </c>
      <c r="M64" s="38">
        <v>46</v>
      </c>
      <c r="N64" s="38">
        <f>女子入力!H74</f>
        <v>0</v>
      </c>
      <c r="O64" s="38" t="e">
        <f>女子入力!I74</f>
        <v>#N/A</v>
      </c>
      <c r="P64" s="38">
        <f>女子入力!J74</f>
        <v>0</v>
      </c>
      <c r="Q64" s="37" t="e">
        <f t="shared" si="10"/>
        <v>#N/A</v>
      </c>
      <c r="R64" s="38">
        <f>女子入力!K74</f>
        <v>0</v>
      </c>
      <c r="S64" s="38" t="e">
        <f t="shared" si="16"/>
        <v>#N/A</v>
      </c>
      <c r="T64" s="38">
        <f>女子入力!M74</f>
        <v>0</v>
      </c>
      <c r="U64" s="37" t="e">
        <f t="shared" si="11"/>
        <v>#N/A</v>
      </c>
      <c r="V64" s="38">
        <f>女子入力!N74</f>
        <v>0</v>
      </c>
      <c r="W64" s="38" t="e">
        <f t="shared" si="17"/>
        <v>#N/A</v>
      </c>
      <c r="X64" s="38">
        <f>女子入力!P74</f>
        <v>0</v>
      </c>
      <c r="Y64" s="38">
        <f>女子入力!Q74</f>
        <v>0</v>
      </c>
      <c r="Z64" s="38" t="str">
        <f>CONCATENATE(AA64,女子入力!G74,AB64)</f>
        <v>()</v>
      </c>
      <c r="AA64" s="38" t="s">
        <v>256</v>
      </c>
      <c r="AB64" s="38" t="s">
        <v>257</v>
      </c>
      <c r="AC64" s="38" t="str">
        <f t="shared" si="12"/>
        <v>0　0()</v>
      </c>
      <c r="AE64" s="27">
        <f>女子入力!R74</f>
        <v>0</v>
      </c>
      <c r="AF64" s="28" t="e">
        <f t="shared" si="18"/>
        <v>#N/A</v>
      </c>
      <c r="AG64" s="27">
        <f>女子入力!S74</f>
        <v>0</v>
      </c>
      <c r="AH64" s="28" t="e">
        <f t="shared" si="19"/>
        <v>#N/A</v>
      </c>
    </row>
    <row r="65" spans="1:34">
      <c r="A65" s="38">
        <f>女子入力!B75</f>
        <v>0</v>
      </c>
      <c r="B65" s="38">
        <f t="shared" si="13"/>
        <v>200200000</v>
      </c>
      <c r="C65" s="38">
        <f>女子入力!C75</f>
        <v>0</v>
      </c>
      <c r="D65" s="38">
        <f>女子入力!D75</f>
        <v>0</v>
      </c>
      <c r="E65" s="38" t="s">
        <v>253</v>
      </c>
      <c r="F65" s="38" t="str">
        <f t="shared" si="14"/>
        <v>0　0</v>
      </c>
      <c r="G65" s="38" t="str">
        <f>女子入力!E75</f>
        <v/>
      </c>
      <c r="H65" s="38" t="str">
        <f>女子入力!F75</f>
        <v/>
      </c>
      <c r="I65" s="38" t="s">
        <v>254</v>
      </c>
      <c r="J65" s="38" t="str">
        <f t="shared" si="15"/>
        <v xml:space="preserve"> </v>
      </c>
      <c r="K65" s="38" t="s">
        <v>279</v>
      </c>
      <c r="L65" s="38">
        <v>2</v>
      </c>
      <c r="M65" s="38">
        <v>46</v>
      </c>
      <c r="N65" s="38">
        <f>女子入力!H75</f>
        <v>0</v>
      </c>
      <c r="O65" s="38" t="e">
        <f>女子入力!I75</f>
        <v>#N/A</v>
      </c>
      <c r="P65" s="38">
        <f>女子入力!J75</f>
        <v>0</v>
      </c>
      <c r="Q65" s="37" t="e">
        <f t="shared" si="10"/>
        <v>#N/A</v>
      </c>
      <c r="R65" s="38">
        <f>女子入力!K75</f>
        <v>0</v>
      </c>
      <c r="S65" s="38" t="e">
        <f t="shared" si="16"/>
        <v>#N/A</v>
      </c>
      <c r="T65" s="38">
        <f>女子入力!M75</f>
        <v>0</v>
      </c>
      <c r="U65" s="37" t="e">
        <f t="shared" si="11"/>
        <v>#N/A</v>
      </c>
      <c r="V65" s="38">
        <f>女子入力!N75</f>
        <v>0</v>
      </c>
      <c r="W65" s="38" t="e">
        <f t="shared" si="17"/>
        <v>#N/A</v>
      </c>
      <c r="X65" s="38">
        <f>女子入力!P75</f>
        <v>0</v>
      </c>
      <c r="Y65" s="38">
        <f>女子入力!Q75</f>
        <v>0</v>
      </c>
      <c r="Z65" s="38" t="str">
        <f>CONCATENATE(AA65,女子入力!G75,AB65)</f>
        <v>()</v>
      </c>
      <c r="AA65" s="38" t="s">
        <v>256</v>
      </c>
      <c r="AB65" s="38" t="s">
        <v>257</v>
      </c>
      <c r="AC65" s="38" t="str">
        <f t="shared" si="12"/>
        <v>0　0()</v>
      </c>
      <c r="AE65" s="27">
        <f>女子入力!R75</f>
        <v>0</v>
      </c>
      <c r="AF65" s="28" t="e">
        <f t="shared" si="18"/>
        <v>#N/A</v>
      </c>
      <c r="AG65" s="27">
        <f>女子入力!S75</f>
        <v>0</v>
      </c>
      <c r="AH65" s="28" t="e">
        <f t="shared" si="19"/>
        <v>#N/A</v>
      </c>
    </row>
    <row r="66" spans="1:34">
      <c r="A66" s="38">
        <f>女子入力!B76</f>
        <v>0</v>
      </c>
      <c r="B66" s="38">
        <f t="shared" si="13"/>
        <v>200200000</v>
      </c>
      <c r="C66" s="38">
        <f>女子入力!C76</f>
        <v>0</v>
      </c>
      <c r="D66" s="38">
        <f>女子入力!D76</f>
        <v>0</v>
      </c>
      <c r="E66" s="38" t="s">
        <v>253</v>
      </c>
      <c r="F66" s="38" t="str">
        <f t="shared" si="14"/>
        <v>0　0</v>
      </c>
      <c r="G66" s="38" t="str">
        <f>女子入力!E76</f>
        <v/>
      </c>
      <c r="H66" s="38" t="str">
        <f>女子入力!F76</f>
        <v/>
      </c>
      <c r="I66" s="38" t="s">
        <v>254</v>
      </c>
      <c r="J66" s="38" t="str">
        <f t="shared" si="15"/>
        <v xml:space="preserve"> </v>
      </c>
      <c r="K66" s="38" t="s">
        <v>279</v>
      </c>
      <c r="L66" s="38">
        <v>2</v>
      </c>
      <c r="M66" s="38">
        <v>46</v>
      </c>
      <c r="N66" s="38">
        <f>女子入力!H76</f>
        <v>0</v>
      </c>
      <c r="O66" s="38" t="e">
        <f>女子入力!I76</f>
        <v>#N/A</v>
      </c>
      <c r="P66" s="38">
        <f>女子入力!J76</f>
        <v>0</v>
      </c>
      <c r="Q66" s="37" t="e">
        <f t="shared" ref="Q66:Q71" si="20">VLOOKUP(P66,$AJ$2:$AK$23,2,FALSE)</f>
        <v>#N/A</v>
      </c>
      <c r="R66" s="38">
        <f>女子入力!K76</f>
        <v>0</v>
      </c>
      <c r="S66" s="38" t="e">
        <f t="shared" si="16"/>
        <v>#N/A</v>
      </c>
      <c r="T66" s="38">
        <f>女子入力!M76</f>
        <v>0</v>
      </c>
      <c r="U66" s="37" t="e">
        <f t="shared" ref="U66:U71" si="21">VLOOKUP(T66,$AJ$2:$AK$23,2,FALSE)</f>
        <v>#N/A</v>
      </c>
      <c r="V66" s="38">
        <f>女子入力!N76</f>
        <v>0</v>
      </c>
      <c r="W66" s="38" t="e">
        <f t="shared" si="17"/>
        <v>#N/A</v>
      </c>
      <c r="X66" s="38">
        <f>女子入力!P76</f>
        <v>0</v>
      </c>
      <c r="Y66" s="38">
        <f>女子入力!Q76</f>
        <v>0</v>
      </c>
      <c r="Z66" s="38" t="str">
        <f>CONCATENATE(AA66,女子入力!G76,AB66)</f>
        <v>()</v>
      </c>
      <c r="AA66" s="38" t="s">
        <v>256</v>
      </c>
      <c r="AB66" s="38" t="s">
        <v>257</v>
      </c>
      <c r="AC66" s="38" t="str">
        <f t="shared" ref="AC66:AC71" si="22">CONCATENATE(F66,Z66)</f>
        <v>0　0()</v>
      </c>
      <c r="AE66" s="27">
        <f>女子入力!R76</f>
        <v>0</v>
      </c>
      <c r="AF66" s="28" t="e">
        <f t="shared" si="18"/>
        <v>#N/A</v>
      </c>
      <c r="AG66" s="27">
        <f>女子入力!S76</f>
        <v>0</v>
      </c>
      <c r="AH66" s="28" t="e">
        <f t="shared" si="19"/>
        <v>#N/A</v>
      </c>
    </row>
    <row r="67" spans="1:34">
      <c r="A67" s="38">
        <f>女子入力!B77</f>
        <v>0</v>
      </c>
      <c r="B67" s="38">
        <f t="shared" si="13"/>
        <v>200200000</v>
      </c>
      <c r="C67" s="38">
        <f>女子入力!C77</f>
        <v>0</v>
      </c>
      <c r="D67" s="38">
        <f>女子入力!D77</f>
        <v>0</v>
      </c>
      <c r="E67" s="38" t="s">
        <v>253</v>
      </c>
      <c r="F67" s="38" t="str">
        <f t="shared" si="14"/>
        <v>0　0</v>
      </c>
      <c r="G67" s="38" t="str">
        <f>女子入力!E77</f>
        <v/>
      </c>
      <c r="H67" s="38" t="str">
        <f>女子入力!F77</f>
        <v/>
      </c>
      <c r="I67" s="38" t="s">
        <v>254</v>
      </c>
      <c r="J67" s="38" t="str">
        <f t="shared" si="15"/>
        <v xml:space="preserve"> </v>
      </c>
      <c r="K67" s="38" t="s">
        <v>279</v>
      </c>
      <c r="L67" s="38">
        <v>2</v>
      </c>
      <c r="M67" s="38">
        <v>46</v>
      </c>
      <c r="N67" s="38">
        <f>女子入力!H77</f>
        <v>0</v>
      </c>
      <c r="O67" s="38" t="e">
        <f>女子入力!I77</f>
        <v>#N/A</v>
      </c>
      <c r="P67" s="38">
        <f>女子入力!J77</f>
        <v>0</v>
      </c>
      <c r="Q67" s="37" t="e">
        <f t="shared" si="20"/>
        <v>#N/A</v>
      </c>
      <c r="R67" s="38">
        <f>女子入力!K77</f>
        <v>0</v>
      </c>
      <c r="S67" s="38" t="e">
        <f t="shared" si="16"/>
        <v>#N/A</v>
      </c>
      <c r="T67" s="38">
        <f>女子入力!M77</f>
        <v>0</v>
      </c>
      <c r="U67" s="37" t="e">
        <f t="shared" si="21"/>
        <v>#N/A</v>
      </c>
      <c r="V67" s="38">
        <f>女子入力!N77</f>
        <v>0</v>
      </c>
      <c r="W67" s="38" t="e">
        <f t="shared" si="17"/>
        <v>#N/A</v>
      </c>
      <c r="X67" s="38">
        <f>女子入力!P77</f>
        <v>0</v>
      </c>
      <c r="Y67" s="38">
        <f>女子入力!Q77</f>
        <v>0</v>
      </c>
      <c r="Z67" s="38" t="str">
        <f>CONCATENATE(AA67,女子入力!G77,AB67)</f>
        <v>()</v>
      </c>
      <c r="AA67" s="38" t="s">
        <v>256</v>
      </c>
      <c r="AB67" s="38" t="s">
        <v>257</v>
      </c>
      <c r="AC67" s="38" t="str">
        <f t="shared" si="22"/>
        <v>0　0()</v>
      </c>
      <c r="AE67" s="27">
        <f>女子入力!R77</f>
        <v>0</v>
      </c>
      <c r="AF67" s="28" t="e">
        <f t="shared" si="18"/>
        <v>#N/A</v>
      </c>
      <c r="AG67" s="27">
        <f>女子入力!S77</f>
        <v>0</v>
      </c>
      <c r="AH67" s="28" t="e">
        <f t="shared" si="19"/>
        <v>#N/A</v>
      </c>
    </row>
    <row r="68" spans="1:34">
      <c r="A68" s="38">
        <f>女子入力!B78</f>
        <v>0</v>
      </c>
      <c r="B68" s="38">
        <f t="shared" si="13"/>
        <v>200200000</v>
      </c>
      <c r="C68" s="38">
        <f>女子入力!C78</f>
        <v>0</v>
      </c>
      <c r="D68" s="38">
        <f>女子入力!D78</f>
        <v>0</v>
      </c>
      <c r="E68" s="38" t="s">
        <v>253</v>
      </c>
      <c r="F68" s="38" t="str">
        <f t="shared" si="14"/>
        <v>0　0</v>
      </c>
      <c r="G68" s="38" t="str">
        <f>女子入力!E78</f>
        <v/>
      </c>
      <c r="H68" s="38" t="str">
        <f>女子入力!F78</f>
        <v/>
      </c>
      <c r="I68" s="38" t="s">
        <v>254</v>
      </c>
      <c r="J68" s="38" t="str">
        <f t="shared" si="15"/>
        <v xml:space="preserve"> </v>
      </c>
      <c r="K68" s="38" t="s">
        <v>279</v>
      </c>
      <c r="L68" s="38">
        <v>2</v>
      </c>
      <c r="M68" s="38">
        <v>46</v>
      </c>
      <c r="N68" s="38">
        <f>女子入力!H78</f>
        <v>0</v>
      </c>
      <c r="O68" s="38" t="e">
        <f>女子入力!I78</f>
        <v>#N/A</v>
      </c>
      <c r="P68" s="38">
        <f>女子入力!J78</f>
        <v>0</v>
      </c>
      <c r="Q68" s="37" t="e">
        <f t="shared" si="20"/>
        <v>#N/A</v>
      </c>
      <c r="R68" s="38">
        <f>女子入力!K78</f>
        <v>0</v>
      </c>
      <c r="S68" s="38" t="e">
        <f t="shared" si="16"/>
        <v>#N/A</v>
      </c>
      <c r="T68" s="38">
        <f>女子入力!M78</f>
        <v>0</v>
      </c>
      <c r="U68" s="37" t="e">
        <f t="shared" si="21"/>
        <v>#N/A</v>
      </c>
      <c r="V68" s="38">
        <f>女子入力!N78</f>
        <v>0</v>
      </c>
      <c r="W68" s="38" t="e">
        <f t="shared" si="17"/>
        <v>#N/A</v>
      </c>
      <c r="X68" s="38">
        <f>女子入力!P78</f>
        <v>0</v>
      </c>
      <c r="Y68" s="38">
        <f>女子入力!Q78</f>
        <v>0</v>
      </c>
      <c r="Z68" s="38" t="str">
        <f>CONCATENATE(AA68,女子入力!G78,AB68)</f>
        <v>()</v>
      </c>
      <c r="AA68" s="38" t="s">
        <v>256</v>
      </c>
      <c r="AB68" s="38" t="s">
        <v>257</v>
      </c>
      <c r="AC68" s="38" t="str">
        <f t="shared" si="22"/>
        <v>0　0()</v>
      </c>
      <c r="AE68" s="27">
        <f>女子入力!R78</f>
        <v>0</v>
      </c>
      <c r="AF68" s="28" t="e">
        <f t="shared" si="18"/>
        <v>#N/A</v>
      </c>
      <c r="AG68" s="27">
        <f>女子入力!S78</f>
        <v>0</v>
      </c>
      <c r="AH68" s="28" t="e">
        <f t="shared" si="19"/>
        <v>#N/A</v>
      </c>
    </row>
    <row r="69" spans="1:34">
      <c r="A69" s="38">
        <f>女子入力!B79</f>
        <v>0</v>
      </c>
      <c r="B69" s="38">
        <f t="shared" si="13"/>
        <v>200200000</v>
      </c>
      <c r="C69" s="38">
        <f>女子入力!C79</f>
        <v>0</v>
      </c>
      <c r="D69" s="38">
        <f>女子入力!D79</f>
        <v>0</v>
      </c>
      <c r="E69" s="38" t="s">
        <v>253</v>
      </c>
      <c r="F69" s="38" t="str">
        <f t="shared" si="14"/>
        <v>0　0</v>
      </c>
      <c r="G69" s="38" t="str">
        <f>女子入力!E79</f>
        <v/>
      </c>
      <c r="H69" s="38" t="str">
        <f>女子入力!F79</f>
        <v/>
      </c>
      <c r="I69" s="38" t="s">
        <v>254</v>
      </c>
      <c r="J69" s="38" t="str">
        <f t="shared" si="15"/>
        <v xml:space="preserve"> </v>
      </c>
      <c r="K69" s="38" t="s">
        <v>279</v>
      </c>
      <c r="L69" s="38">
        <v>2</v>
      </c>
      <c r="M69" s="38">
        <v>46</v>
      </c>
      <c r="N69" s="38">
        <f>女子入力!H79</f>
        <v>0</v>
      </c>
      <c r="O69" s="38" t="e">
        <f>女子入力!I79</f>
        <v>#N/A</v>
      </c>
      <c r="P69" s="38">
        <f>女子入力!J79</f>
        <v>0</v>
      </c>
      <c r="Q69" s="37" t="e">
        <f t="shared" si="20"/>
        <v>#N/A</v>
      </c>
      <c r="R69" s="38">
        <f>女子入力!K79</f>
        <v>0</v>
      </c>
      <c r="S69" s="38" t="e">
        <f t="shared" si="16"/>
        <v>#N/A</v>
      </c>
      <c r="T69" s="38">
        <f>女子入力!M79</f>
        <v>0</v>
      </c>
      <c r="U69" s="37" t="e">
        <f t="shared" si="21"/>
        <v>#N/A</v>
      </c>
      <c r="V69" s="38">
        <f>女子入力!N79</f>
        <v>0</v>
      </c>
      <c r="W69" s="38" t="e">
        <f t="shared" si="17"/>
        <v>#N/A</v>
      </c>
      <c r="X69" s="38">
        <f>女子入力!P79</f>
        <v>0</v>
      </c>
      <c r="Y69" s="38">
        <f>女子入力!Q79</f>
        <v>0</v>
      </c>
      <c r="Z69" s="38" t="str">
        <f>CONCATENATE(AA69,女子入力!G79,AB69)</f>
        <v>()</v>
      </c>
      <c r="AA69" s="38" t="s">
        <v>256</v>
      </c>
      <c r="AB69" s="38" t="s">
        <v>257</v>
      </c>
      <c r="AC69" s="38" t="str">
        <f t="shared" si="22"/>
        <v>0　0()</v>
      </c>
      <c r="AE69" s="27">
        <f>女子入力!R79</f>
        <v>0</v>
      </c>
      <c r="AF69" s="28" t="e">
        <f t="shared" si="18"/>
        <v>#N/A</v>
      </c>
      <c r="AG69" s="27">
        <f>女子入力!S79</f>
        <v>0</v>
      </c>
      <c r="AH69" s="28" t="e">
        <f t="shared" si="19"/>
        <v>#N/A</v>
      </c>
    </row>
    <row r="70" spans="1:34">
      <c r="A70" s="38">
        <f>女子入力!B80</f>
        <v>0</v>
      </c>
      <c r="B70" s="38">
        <f t="shared" si="13"/>
        <v>200200000</v>
      </c>
      <c r="C70" s="38">
        <f>女子入力!C80</f>
        <v>0</v>
      </c>
      <c r="D70" s="38">
        <f>女子入力!D80</f>
        <v>0</v>
      </c>
      <c r="E70" s="38" t="s">
        <v>253</v>
      </c>
      <c r="F70" s="38" t="str">
        <f t="shared" si="14"/>
        <v>0　0</v>
      </c>
      <c r="G70" s="38" t="str">
        <f>女子入力!E80</f>
        <v/>
      </c>
      <c r="H70" s="38" t="str">
        <f>女子入力!F80</f>
        <v/>
      </c>
      <c r="I70" s="38" t="s">
        <v>254</v>
      </c>
      <c r="J70" s="38" t="str">
        <f t="shared" si="15"/>
        <v xml:space="preserve"> </v>
      </c>
      <c r="K70" s="38" t="s">
        <v>279</v>
      </c>
      <c r="L70" s="38">
        <v>2</v>
      </c>
      <c r="M70" s="38">
        <v>46</v>
      </c>
      <c r="N70" s="38">
        <f>女子入力!H80</f>
        <v>0</v>
      </c>
      <c r="O70" s="38" t="e">
        <f>女子入力!I80</f>
        <v>#N/A</v>
      </c>
      <c r="P70" s="38">
        <f>女子入力!J80</f>
        <v>0</v>
      </c>
      <c r="Q70" s="37" t="e">
        <f t="shared" si="20"/>
        <v>#N/A</v>
      </c>
      <c r="R70" s="38">
        <f>女子入力!K80</f>
        <v>0</v>
      </c>
      <c r="S70" s="38" t="e">
        <f t="shared" si="16"/>
        <v>#N/A</v>
      </c>
      <c r="T70" s="38">
        <f>女子入力!M80</f>
        <v>0</v>
      </c>
      <c r="U70" s="37" t="e">
        <f t="shared" si="21"/>
        <v>#N/A</v>
      </c>
      <c r="V70" s="38">
        <f>女子入力!N80</f>
        <v>0</v>
      </c>
      <c r="W70" s="38" t="e">
        <f t="shared" si="17"/>
        <v>#N/A</v>
      </c>
      <c r="X70" s="38">
        <f>女子入力!P80</f>
        <v>0</v>
      </c>
      <c r="Y70" s="38">
        <f>女子入力!Q80</f>
        <v>0</v>
      </c>
      <c r="Z70" s="38" t="str">
        <f>CONCATENATE(AA70,女子入力!G80,AB70)</f>
        <v>()</v>
      </c>
      <c r="AA70" s="38" t="s">
        <v>256</v>
      </c>
      <c r="AB70" s="38" t="s">
        <v>257</v>
      </c>
      <c r="AC70" s="38" t="str">
        <f t="shared" si="22"/>
        <v>0　0()</v>
      </c>
      <c r="AE70" s="27">
        <f>女子入力!R80</f>
        <v>0</v>
      </c>
      <c r="AF70" s="28" t="e">
        <f t="shared" si="18"/>
        <v>#N/A</v>
      </c>
      <c r="AG70" s="27">
        <f>女子入力!S80</f>
        <v>0</v>
      </c>
      <c r="AH70" s="28" t="e">
        <f t="shared" si="19"/>
        <v>#N/A</v>
      </c>
    </row>
    <row r="71" spans="1:34">
      <c r="A71" s="38">
        <f>女子入力!B81</f>
        <v>0</v>
      </c>
      <c r="B71" s="38">
        <f t="shared" si="13"/>
        <v>200200000</v>
      </c>
      <c r="C71" s="38">
        <f>女子入力!C81</f>
        <v>0</v>
      </c>
      <c r="D71" s="38">
        <f>女子入力!D81</f>
        <v>0</v>
      </c>
      <c r="E71" s="38" t="s">
        <v>253</v>
      </c>
      <c r="F71" s="38" t="str">
        <f t="shared" si="14"/>
        <v>0　0</v>
      </c>
      <c r="G71" s="38" t="str">
        <f>女子入力!E81</f>
        <v/>
      </c>
      <c r="H71" s="38" t="str">
        <f>女子入力!F81</f>
        <v/>
      </c>
      <c r="I71" s="38" t="s">
        <v>254</v>
      </c>
      <c r="J71" s="38" t="str">
        <f t="shared" si="15"/>
        <v xml:space="preserve"> </v>
      </c>
      <c r="K71" s="38" t="s">
        <v>279</v>
      </c>
      <c r="L71" s="38">
        <v>2</v>
      </c>
      <c r="M71" s="38">
        <v>46</v>
      </c>
      <c r="N71" s="38">
        <f>女子入力!H81</f>
        <v>0</v>
      </c>
      <c r="O71" s="38" t="e">
        <f>女子入力!I81</f>
        <v>#N/A</v>
      </c>
      <c r="P71" s="38">
        <f>女子入力!J81</f>
        <v>0</v>
      </c>
      <c r="Q71" s="37" t="e">
        <f t="shared" si="20"/>
        <v>#N/A</v>
      </c>
      <c r="R71" s="38">
        <f>女子入力!K81</f>
        <v>0</v>
      </c>
      <c r="S71" s="38" t="e">
        <f t="shared" si="16"/>
        <v>#N/A</v>
      </c>
      <c r="T71" s="38">
        <f>女子入力!M81</f>
        <v>0</v>
      </c>
      <c r="U71" s="37" t="e">
        <f t="shared" si="21"/>
        <v>#N/A</v>
      </c>
      <c r="V71" s="38">
        <f>女子入力!N81</f>
        <v>0</v>
      </c>
      <c r="W71" s="38" t="e">
        <f t="shared" si="17"/>
        <v>#N/A</v>
      </c>
      <c r="X71" s="38">
        <f>女子入力!P81</f>
        <v>0</v>
      </c>
      <c r="Y71" s="38">
        <f>女子入力!Q81</f>
        <v>0</v>
      </c>
      <c r="Z71" s="38" t="str">
        <f>CONCATENATE(AA71,女子入力!G81,AB71)</f>
        <v>()</v>
      </c>
      <c r="AA71" s="38" t="s">
        <v>256</v>
      </c>
      <c r="AB71" s="38" t="s">
        <v>257</v>
      </c>
      <c r="AC71" s="38" t="str">
        <f t="shared" si="22"/>
        <v>0　0()</v>
      </c>
      <c r="AE71" s="27">
        <f>女子入力!R81</f>
        <v>0</v>
      </c>
      <c r="AF71" s="28" t="e">
        <f t="shared" si="18"/>
        <v>#N/A</v>
      </c>
      <c r="AG71" s="27">
        <f>女子入力!S81</f>
        <v>0</v>
      </c>
      <c r="AH71" s="28" t="e">
        <f t="shared" si="19"/>
        <v>#N/A</v>
      </c>
    </row>
    <row r="72" spans="1:34">
      <c r="Q72" s="25"/>
      <c r="U72" s="25"/>
      <c r="AF72" s="25"/>
      <c r="AH72" s="25"/>
    </row>
    <row r="73" spans="1:34">
      <c r="Q73" s="25"/>
      <c r="U73" s="25"/>
      <c r="AF73" s="25"/>
      <c r="AH73" s="25"/>
    </row>
    <row r="74" spans="1:34">
      <c r="Q74" s="25"/>
      <c r="U74" s="25"/>
      <c r="AF74" s="25"/>
      <c r="AH74" s="25"/>
    </row>
    <row r="75" spans="1:34">
      <c r="Q75" s="25"/>
      <c r="U75" s="25"/>
      <c r="AF75" s="25"/>
      <c r="AH75" s="25"/>
    </row>
    <row r="76" spans="1:34">
      <c r="Q76" s="25"/>
      <c r="U76" s="25"/>
      <c r="AF76" s="25"/>
      <c r="AH76" s="25"/>
    </row>
    <row r="77" spans="1:34">
      <c r="Q77" s="25"/>
      <c r="U77" s="25"/>
      <c r="AF77" s="25"/>
      <c r="AH77" s="25"/>
    </row>
    <row r="78" spans="1:34">
      <c r="Q78" s="25"/>
      <c r="U78" s="25"/>
      <c r="AF78" s="25"/>
      <c r="AH78" s="25"/>
    </row>
    <row r="79" spans="1:34">
      <c r="Q79" s="25"/>
      <c r="U79" s="25"/>
      <c r="AF79" s="25"/>
      <c r="AH79" s="25"/>
    </row>
    <row r="80" spans="1:34">
      <c r="Q80" s="25"/>
      <c r="U80" s="25"/>
      <c r="AF80" s="25"/>
      <c r="AH80" s="25"/>
    </row>
    <row r="81" spans="17:34">
      <c r="Q81" s="25"/>
      <c r="U81" s="25"/>
      <c r="AF81" s="25"/>
      <c r="AH81" s="25"/>
    </row>
    <row r="82" spans="17:34">
      <c r="Q82" s="25"/>
      <c r="U82" s="25"/>
      <c r="AF82" s="25"/>
      <c r="AH82" s="25"/>
    </row>
    <row r="83" spans="17:34">
      <c r="Q83" s="25"/>
      <c r="U83" s="25"/>
      <c r="AF83" s="25"/>
      <c r="AH83" s="25"/>
    </row>
    <row r="84" spans="17:34">
      <c r="Q84" s="25"/>
      <c r="U84" s="25"/>
      <c r="AF84" s="25"/>
      <c r="AH84" s="25"/>
    </row>
    <row r="85" spans="17:34">
      <c r="Q85" s="25"/>
      <c r="U85" s="25"/>
      <c r="AF85" s="25"/>
      <c r="AH85" s="25"/>
    </row>
    <row r="86" spans="17:34">
      <c r="Q86" s="25"/>
      <c r="U86" s="25"/>
      <c r="AF86" s="25"/>
      <c r="AH86" s="25"/>
    </row>
    <row r="87" spans="17:34">
      <c r="Q87" s="25"/>
      <c r="U87" s="25"/>
      <c r="AF87" s="25"/>
      <c r="AH87" s="25"/>
    </row>
    <row r="88" spans="17:34">
      <c r="Q88" s="25"/>
      <c r="U88" s="25"/>
      <c r="AF88" s="25"/>
      <c r="AH88" s="25"/>
    </row>
    <row r="89" spans="17:34">
      <c r="Q89" s="25"/>
      <c r="U89" s="25"/>
      <c r="AF89" s="25"/>
      <c r="AH89" s="25"/>
    </row>
    <row r="90" spans="17:34">
      <c r="Q90" s="25"/>
      <c r="U90" s="25"/>
      <c r="AF90" s="25"/>
      <c r="AH90" s="25"/>
    </row>
    <row r="91" spans="17:34">
      <c r="Q91" s="25"/>
      <c r="U91" s="25"/>
      <c r="AF91" s="25"/>
      <c r="AH91" s="25"/>
    </row>
  </sheetData>
  <sheetProtection password="DD1F" sheet="1"/>
  <phoneticPr fontId="13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4"/>
  <sheetViews>
    <sheetView topLeftCell="A87" workbookViewId="0">
      <selection activeCell="A2" sqref="A2:C94"/>
    </sheetView>
  </sheetViews>
  <sheetFormatPr defaultColWidth="13" defaultRowHeight="13.5"/>
  <cols>
    <col min="1" max="1" width="13" style="5"/>
    <col min="2" max="2" width="17.375" style="6" bestFit="1" customWidth="1"/>
    <col min="3" max="3" width="13" style="5"/>
    <col min="4" max="4" width="17.375" style="5" bestFit="1" customWidth="1"/>
    <col min="5" max="16384" width="13" style="5"/>
  </cols>
  <sheetData>
    <row r="1" spans="1:3">
      <c r="A1" s="5" t="s">
        <v>303</v>
      </c>
      <c r="C1" s="5" t="s">
        <v>304</v>
      </c>
    </row>
    <row r="2" spans="1:3">
      <c r="A2" s="5" t="s">
        <v>144</v>
      </c>
      <c r="B2" s="5"/>
      <c r="C2" s="5">
        <v>463101</v>
      </c>
    </row>
    <row r="3" spans="1:3">
      <c r="A3" s="5" t="s">
        <v>127</v>
      </c>
      <c r="C3" s="5">
        <v>463102</v>
      </c>
    </row>
    <row r="4" spans="1:3">
      <c r="A4" s="5" t="s">
        <v>113</v>
      </c>
      <c r="C4" s="5">
        <v>463103</v>
      </c>
    </row>
    <row r="5" spans="1:3">
      <c r="A5" s="5" t="s">
        <v>125</v>
      </c>
      <c r="C5" s="5">
        <v>463104</v>
      </c>
    </row>
    <row r="6" spans="1:3">
      <c r="A6" s="5" t="s">
        <v>141</v>
      </c>
      <c r="C6" s="5">
        <v>463105</v>
      </c>
    </row>
    <row r="7" spans="1:3">
      <c r="A7" s="5" t="s">
        <v>158</v>
      </c>
      <c r="C7" s="5">
        <v>463106</v>
      </c>
    </row>
    <row r="8" spans="1:3">
      <c r="A8" s="5" t="s">
        <v>151</v>
      </c>
      <c r="C8" s="5">
        <v>463107</v>
      </c>
    </row>
    <row r="9" spans="1:3">
      <c r="A9" s="5" t="s">
        <v>136</v>
      </c>
      <c r="C9" s="5">
        <v>463108</v>
      </c>
    </row>
    <row r="10" spans="1:3">
      <c r="A10" s="5" t="s">
        <v>114</v>
      </c>
      <c r="B10" s="5"/>
      <c r="C10" s="5">
        <v>463109</v>
      </c>
    </row>
    <row r="11" spans="1:3">
      <c r="A11" s="5" t="s">
        <v>98</v>
      </c>
      <c r="C11" s="5">
        <v>463110</v>
      </c>
    </row>
    <row r="12" spans="1:3">
      <c r="A12" s="5" t="s">
        <v>115</v>
      </c>
      <c r="C12" s="5">
        <v>463111</v>
      </c>
    </row>
    <row r="13" spans="1:3">
      <c r="A13" s="5" t="s">
        <v>67</v>
      </c>
      <c r="C13" s="5">
        <v>463112</v>
      </c>
    </row>
    <row r="14" spans="1:3">
      <c r="A14" s="5" t="s">
        <v>159</v>
      </c>
      <c r="C14" s="5">
        <v>463113</v>
      </c>
    </row>
    <row r="15" spans="1:3">
      <c r="A15" s="5" t="s">
        <v>160</v>
      </c>
      <c r="C15" s="5">
        <v>463114</v>
      </c>
    </row>
    <row r="16" spans="1:3">
      <c r="A16" s="5" t="s">
        <v>161</v>
      </c>
      <c r="C16" s="5">
        <v>463115</v>
      </c>
    </row>
    <row r="17" spans="1:4">
      <c r="A17" s="5" t="s">
        <v>111</v>
      </c>
      <c r="C17" s="5">
        <v>463116</v>
      </c>
    </row>
    <row r="18" spans="1:4">
      <c r="A18" s="5" t="s">
        <v>119</v>
      </c>
      <c r="C18" s="5">
        <v>463117</v>
      </c>
    </row>
    <row r="19" spans="1:4">
      <c r="A19" s="5" t="s">
        <v>162</v>
      </c>
      <c r="C19" s="5">
        <v>463118</v>
      </c>
    </row>
    <row r="20" spans="1:4">
      <c r="A20" s="5" t="s">
        <v>163</v>
      </c>
      <c r="C20" s="5">
        <v>463119</v>
      </c>
    </row>
    <row r="21" spans="1:4">
      <c r="A21" s="5" t="s">
        <v>130</v>
      </c>
      <c r="C21" s="5">
        <v>463120</v>
      </c>
    </row>
    <row r="22" spans="1:4">
      <c r="A22" s="5" t="s">
        <v>148</v>
      </c>
      <c r="C22" s="5">
        <v>463121</v>
      </c>
    </row>
    <row r="23" spans="1:4">
      <c r="A23" s="5" t="s">
        <v>41</v>
      </c>
      <c r="C23" s="5">
        <v>463122</v>
      </c>
    </row>
    <row r="24" spans="1:4">
      <c r="A24" s="5" t="s">
        <v>62</v>
      </c>
      <c r="C24" s="5">
        <v>463123</v>
      </c>
    </row>
    <row r="25" spans="1:4">
      <c r="A25" s="5" t="s">
        <v>164</v>
      </c>
      <c r="C25" s="5">
        <v>463124</v>
      </c>
    </row>
    <row r="26" spans="1:4">
      <c r="A26" s="5" t="s">
        <v>138</v>
      </c>
      <c r="C26" s="5">
        <v>463125</v>
      </c>
    </row>
    <row r="27" spans="1:4">
      <c r="A27" s="5" t="s">
        <v>139</v>
      </c>
      <c r="C27" s="5">
        <v>463126</v>
      </c>
    </row>
    <row r="28" spans="1:4">
      <c r="A28" s="5" t="s">
        <v>137</v>
      </c>
      <c r="C28" s="5">
        <v>463127</v>
      </c>
    </row>
    <row r="29" spans="1:4">
      <c r="A29" s="5" t="s">
        <v>165</v>
      </c>
      <c r="B29" s="5"/>
      <c r="C29" s="5">
        <v>463128</v>
      </c>
      <c r="D29" s="4"/>
    </row>
    <row r="30" spans="1:4">
      <c r="A30" s="5" t="s">
        <v>92</v>
      </c>
      <c r="B30" s="4"/>
      <c r="C30" s="5">
        <v>463129</v>
      </c>
      <c r="D30" s="4"/>
    </row>
    <row r="31" spans="1:4">
      <c r="A31" s="5" t="s">
        <v>166</v>
      </c>
      <c r="B31" s="7"/>
      <c r="C31" s="5">
        <v>463130</v>
      </c>
      <c r="D31" s="4"/>
    </row>
    <row r="32" spans="1:4">
      <c r="A32" s="5" t="s">
        <v>44</v>
      </c>
      <c r="C32" s="5">
        <v>463131</v>
      </c>
      <c r="D32" s="4"/>
    </row>
    <row r="33" spans="1:4">
      <c r="A33" s="5" t="s">
        <v>49</v>
      </c>
      <c r="C33" s="5">
        <v>463132</v>
      </c>
    </row>
    <row r="34" spans="1:4">
      <c r="A34" s="5" t="s">
        <v>75</v>
      </c>
      <c r="B34" s="4"/>
      <c r="C34" s="5">
        <v>463133</v>
      </c>
      <c r="D34" s="4"/>
    </row>
    <row r="35" spans="1:4">
      <c r="A35" s="5" t="s">
        <v>167</v>
      </c>
      <c r="C35" s="5">
        <v>463134</v>
      </c>
      <c r="D35" s="4"/>
    </row>
    <row r="36" spans="1:4">
      <c r="A36" s="5" t="s">
        <v>168</v>
      </c>
      <c r="C36" s="5">
        <v>463135</v>
      </c>
    </row>
    <row r="37" spans="1:4">
      <c r="A37" s="5" t="s">
        <v>169</v>
      </c>
      <c r="C37" s="5">
        <v>463136</v>
      </c>
      <c r="D37" s="4"/>
    </row>
    <row r="38" spans="1:4">
      <c r="A38" s="5" t="s">
        <v>117</v>
      </c>
      <c r="B38" s="4"/>
      <c r="C38" s="5">
        <v>463137</v>
      </c>
      <c r="D38" s="4"/>
    </row>
    <row r="39" spans="1:4">
      <c r="A39" s="5" t="s">
        <v>118</v>
      </c>
      <c r="B39" s="4"/>
      <c r="C39" s="5">
        <v>463138</v>
      </c>
      <c r="D39" s="4"/>
    </row>
    <row r="40" spans="1:4">
      <c r="A40" s="5" t="s">
        <v>147</v>
      </c>
      <c r="C40" s="5">
        <v>463139</v>
      </c>
      <c r="D40" s="4"/>
    </row>
    <row r="41" spans="1:4">
      <c r="A41" s="5" t="s">
        <v>128</v>
      </c>
      <c r="C41" s="5">
        <v>463140</v>
      </c>
      <c r="D41" s="4"/>
    </row>
    <row r="42" spans="1:4">
      <c r="A42" s="5" t="s">
        <v>149</v>
      </c>
      <c r="C42" s="5">
        <v>463141</v>
      </c>
      <c r="D42" s="4"/>
    </row>
    <row r="43" spans="1:4">
      <c r="A43" s="5" t="s">
        <v>140</v>
      </c>
      <c r="C43" s="5">
        <v>463142</v>
      </c>
      <c r="D43" s="4"/>
    </row>
    <row r="44" spans="1:4">
      <c r="A44" s="5" t="s">
        <v>133</v>
      </c>
      <c r="C44" s="5">
        <v>463143</v>
      </c>
      <c r="D44" s="4"/>
    </row>
    <row r="45" spans="1:4">
      <c r="A45" s="5" t="s">
        <v>126</v>
      </c>
      <c r="C45" s="5">
        <v>463144</v>
      </c>
      <c r="D45" s="4"/>
    </row>
    <row r="46" spans="1:4">
      <c r="A46" s="5" t="s">
        <v>170</v>
      </c>
      <c r="C46" s="5">
        <v>463145</v>
      </c>
      <c r="D46" s="7"/>
    </row>
    <row r="47" spans="1:4">
      <c r="A47" s="5" t="s">
        <v>120</v>
      </c>
      <c r="B47" s="4"/>
      <c r="C47" s="5">
        <v>463146</v>
      </c>
      <c r="D47" s="4"/>
    </row>
    <row r="48" spans="1:4">
      <c r="A48" s="5" t="s">
        <v>123</v>
      </c>
      <c r="C48" s="5">
        <v>463147</v>
      </c>
      <c r="D48" s="4"/>
    </row>
    <row r="49" spans="1:4">
      <c r="A49" s="5" t="s">
        <v>121</v>
      </c>
      <c r="C49" s="5">
        <v>463148</v>
      </c>
      <c r="D49" s="4"/>
    </row>
    <row r="50" spans="1:4">
      <c r="A50" s="5" t="s">
        <v>171</v>
      </c>
      <c r="C50" s="5">
        <v>463149</v>
      </c>
      <c r="D50" s="4"/>
    </row>
    <row r="51" spans="1:4">
      <c r="A51" s="5" t="s">
        <v>172</v>
      </c>
      <c r="C51" s="5">
        <v>463150</v>
      </c>
      <c r="D51" s="4"/>
    </row>
    <row r="52" spans="1:4">
      <c r="A52" s="5" t="s">
        <v>142</v>
      </c>
      <c r="C52" s="5">
        <v>463151</v>
      </c>
      <c r="D52" s="4"/>
    </row>
    <row r="53" spans="1:4">
      <c r="A53" s="5" t="s">
        <v>143</v>
      </c>
      <c r="C53" s="5">
        <v>463152</v>
      </c>
      <c r="D53" s="4"/>
    </row>
    <row r="54" spans="1:4">
      <c r="A54" s="5" t="s">
        <v>152</v>
      </c>
      <c r="C54" s="5">
        <v>463153</v>
      </c>
      <c r="D54" s="4"/>
    </row>
    <row r="55" spans="1:4">
      <c r="A55" s="5" t="s">
        <v>83</v>
      </c>
      <c r="C55" s="5">
        <v>463154</v>
      </c>
      <c r="D55" s="4"/>
    </row>
    <row r="56" spans="1:4">
      <c r="A56" s="5" t="s">
        <v>37</v>
      </c>
      <c r="C56" s="5">
        <v>463155</v>
      </c>
      <c r="D56" s="4"/>
    </row>
    <row r="57" spans="1:4">
      <c r="A57" s="5" t="s">
        <v>85</v>
      </c>
      <c r="C57" s="5">
        <v>463156</v>
      </c>
      <c r="D57" s="4"/>
    </row>
    <row r="58" spans="1:4">
      <c r="A58" s="5" t="s">
        <v>173</v>
      </c>
      <c r="C58" s="5">
        <v>463157</v>
      </c>
      <c r="D58" s="4"/>
    </row>
    <row r="59" spans="1:4">
      <c r="A59" s="5" t="s">
        <v>174</v>
      </c>
      <c r="C59" s="5">
        <v>463158</v>
      </c>
      <c r="D59" s="4"/>
    </row>
    <row r="60" spans="1:4">
      <c r="A60" s="5" t="s">
        <v>175</v>
      </c>
      <c r="C60" s="5">
        <v>463159</v>
      </c>
      <c r="D60" s="4"/>
    </row>
    <row r="61" spans="1:4">
      <c r="A61" s="5" t="s">
        <v>90</v>
      </c>
      <c r="B61" s="5"/>
      <c r="C61" s="5">
        <v>463160</v>
      </c>
      <c r="D61" s="7"/>
    </row>
    <row r="62" spans="1:4">
      <c r="A62" s="5" t="s">
        <v>176</v>
      </c>
      <c r="C62" s="5">
        <v>463161</v>
      </c>
      <c r="D62" s="4"/>
    </row>
    <row r="63" spans="1:4">
      <c r="A63" s="5" t="s">
        <v>96</v>
      </c>
      <c r="C63" s="5">
        <v>463162</v>
      </c>
      <c r="D63" s="4"/>
    </row>
    <row r="64" spans="1:4">
      <c r="A64" s="5" t="s">
        <v>106</v>
      </c>
      <c r="C64" s="5">
        <v>463163</v>
      </c>
      <c r="D64" s="4"/>
    </row>
    <row r="65" spans="1:6">
      <c r="A65" s="5" t="s">
        <v>110</v>
      </c>
      <c r="C65" s="5">
        <v>463164</v>
      </c>
      <c r="D65" s="4"/>
    </row>
    <row r="66" spans="1:6">
      <c r="A66" s="5" t="s">
        <v>71</v>
      </c>
      <c r="C66" s="5">
        <v>463165</v>
      </c>
      <c r="D66" s="4"/>
    </row>
    <row r="67" spans="1:6">
      <c r="A67" s="5" t="s">
        <v>54</v>
      </c>
      <c r="C67" s="5">
        <v>463166</v>
      </c>
      <c r="D67" s="4"/>
    </row>
    <row r="68" spans="1:6">
      <c r="A68" s="5" t="s">
        <v>129</v>
      </c>
      <c r="C68" s="5">
        <v>463167</v>
      </c>
      <c r="D68" s="4"/>
    </row>
    <row r="69" spans="1:6">
      <c r="A69" s="5" t="s">
        <v>122</v>
      </c>
      <c r="B69" s="4"/>
      <c r="C69" s="5">
        <v>463168</v>
      </c>
      <c r="D69" s="4"/>
    </row>
    <row r="70" spans="1:6">
      <c r="A70" s="5" t="s">
        <v>116</v>
      </c>
      <c r="C70" s="5">
        <v>463169</v>
      </c>
      <c r="D70" s="4"/>
    </row>
    <row r="71" spans="1:6">
      <c r="A71" s="5" t="s">
        <v>102</v>
      </c>
      <c r="B71" s="5"/>
      <c r="C71" s="5">
        <v>463170</v>
      </c>
      <c r="D71" s="4"/>
    </row>
    <row r="72" spans="1:6">
      <c r="A72" s="5" t="s">
        <v>135</v>
      </c>
      <c r="B72" s="4"/>
      <c r="C72" s="5">
        <v>463171</v>
      </c>
      <c r="D72" s="4"/>
    </row>
    <row r="73" spans="1:6">
      <c r="A73" s="5" t="s">
        <v>177</v>
      </c>
      <c r="B73" s="4"/>
      <c r="C73" s="5">
        <v>463172</v>
      </c>
      <c r="D73" s="4"/>
    </row>
    <row r="74" spans="1:6">
      <c r="A74" s="5" t="s">
        <v>104</v>
      </c>
      <c r="C74" s="5">
        <v>463173</v>
      </c>
      <c r="D74" s="4"/>
    </row>
    <row r="75" spans="1:6">
      <c r="A75" s="5" t="s">
        <v>153</v>
      </c>
      <c r="C75" s="5">
        <v>463174</v>
      </c>
      <c r="D75" s="4"/>
    </row>
    <row r="76" spans="1:6">
      <c r="A76" s="5" t="s">
        <v>94</v>
      </c>
      <c r="C76" s="5">
        <v>463175</v>
      </c>
      <c r="D76" s="4"/>
    </row>
    <row r="77" spans="1:6">
      <c r="A77" s="5" t="s">
        <v>108</v>
      </c>
      <c r="C77" s="5">
        <v>463176</v>
      </c>
      <c r="D77" s="4"/>
    </row>
    <row r="78" spans="1:6">
      <c r="A78" s="5" t="s">
        <v>109</v>
      </c>
      <c r="B78" s="4"/>
      <c r="C78" s="5">
        <v>463177</v>
      </c>
      <c r="D78" s="7"/>
    </row>
    <row r="79" spans="1:6">
      <c r="A79" s="5" t="s">
        <v>150</v>
      </c>
      <c r="C79" s="5">
        <v>463178</v>
      </c>
      <c r="D79" s="4"/>
    </row>
    <row r="80" spans="1:6" ht="14.25">
      <c r="A80" s="5" t="s">
        <v>124</v>
      </c>
      <c r="C80" s="5">
        <v>463179</v>
      </c>
      <c r="D80" s="6"/>
      <c r="E80" s="6"/>
      <c r="F80"/>
    </row>
    <row r="81" spans="1:6" ht="14.25">
      <c r="A81" s="5" t="s">
        <v>155</v>
      </c>
      <c r="B81" s="5"/>
      <c r="C81" s="5">
        <v>463180</v>
      </c>
      <c r="D81" s="6"/>
      <c r="E81" s="6"/>
      <c r="F81"/>
    </row>
    <row r="82" spans="1:6">
      <c r="A82" s="5" t="s">
        <v>58</v>
      </c>
      <c r="C82" s="5">
        <v>463181</v>
      </c>
      <c r="D82" s="4"/>
    </row>
    <row r="83" spans="1:6">
      <c r="A83" s="5" t="s">
        <v>178</v>
      </c>
      <c r="C83" s="5">
        <v>463182</v>
      </c>
      <c r="D83" s="4"/>
    </row>
    <row r="84" spans="1:6">
      <c r="A84" s="5" t="s">
        <v>179</v>
      </c>
      <c r="C84" s="5">
        <v>463183</v>
      </c>
      <c r="D84" s="4"/>
    </row>
    <row r="85" spans="1:6">
      <c r="A85" s="5" t="s">
        <v>180</v>
      </c>
      <c r="C85" s="5">
        <v>463184</v>
      </c>
      <c r="D85" s="4"/>
    </row>
    <row r="86" spans="1:6">
      <c r="A86" s="5" t="s">
        <v>134</v>
      </c>
      <c r="C86" s="5">
        <v>463185</v>
      </c>
      <c r="D86" s="4"/>
    </row>
    <row r="87" spans="1:6">
      <c r="A87" s="5" t="s">
        <v>181</v>
      </c>
      <c r="C87" s="5">
        <v>463186</v>
      </c>
      <c r="D87" s="4"/>
    </row>
    <row r="88" spans="1:6">
      <c r="A88" s="5" t="s">
        <v>112</v>
      </c>
      <c r="C88" s="5">
        <v>463187</v>
      </c>
      <c r="D88" s="4"/>
    </row>
    <row r="89" spans="1:6">
      <c r="A89" s="5" t="s">
        <v>132</v>
      </c>
      <c r="C89" s="5">
        <v>463188</v>
      </c>
      <c r="D89" s="4"/>
    </row>
    <row r="90" spans="1:6">
      <c r="A90" s="5" t="s">
        <v>182</v>
      </c>
      <c r="C90" s="5">
        <v>463189</v>
      </c>
      <c r="D90" s="4"/>
    </row>
    <row r="91" spans="1:6">
      <c r="A91" s="5" t="s">
        <v>183</v>
      </c>
      <c r="C91" s="5">
        <v>463190</v>
      </c>
      <c r="D91" s="4"/>
    </row>
    <row r="92" spans="1:6">
      <c r="A92" s="5" t="s">
        <v>184</v>
      </c>
      <c r="C92" s="5">
        <v>463191</v>
      </c>
      <c r="D92" s="4"/>
    </row>
    <row r="93" spans="1:6">
      <c r="A93" s="5" t="s">
        <v>185</v>
      </c>
      <c r="C93" s="5">
        <v>463192</v>
      </c>
      <c r="D93" s="7"/>
    </row>
    <row r="94" spans="1:6">
      <c r="A94" s="5" t="s">
        <v>186</v>
      </c>
      <c r="C94" s="5">
        <v>463193</v>
      </c>
      <c r="D94" s="4"/>
    </row>
    <row r="95" spans="1:6">
      <c r="D95" s="4"/>
    </row>
    <row r="96" spans="1:6">
      <c r="D96" s="4"/>
    </row>
    <row r="97" spans="2:4">
      <c r="D97" s="4"/>
    </row>
    <row r="98" spans="2:4">
      <c r="D98" s="4"/>
    </row>
    <row r="99" spans="2:4">
      <c r="D99" s="4"/>
    </row>
    <row r="100" spans="2:4">
      <c r="D100" s="4"/>
    </row>
    <row r="101" spans="2:4">
      <c r="D101" s="4"/>
    </row>
    <row r="102" spans="2:4">
      <c r="D102" s="4"/>
    </row>
    <row r="103" spans="2:4">
      <c r="D103" s="4"/>
    </row>
    <row r="104" spans="2:4">
      <c r="D104" s="4"/>
    </row>
    <row r="105" spans="2:4">
      <c r="D105" s="4"/>
    </row>
    <row r="106" spans="2:4">
      <c r="D106" s="4"/>
    </row>
    <row r="107" spans="2:4">
      <c r="D107" s="4"/>
    </row>
    <row r="109" spans="2:4">
      <c r="D109" s="4"/>
    </row>
    <row r="110" spans="2:4">
      <c r="B110" s="4"/>
      <c r="D110" s="4"/>
    </row>
    <row r="111" spans="2:4">
      <c r="D111" s="4"/>
    </row>
    <row r="112" spans="2:4">
      <c r="D112" s="4"/>
    </row>
    <row r="113" spans="2:4">
      <c r="D113" s="4"/>
    </row>
    <row r="114" spans="2:4">
      <c r="D114" s="4"/>
    </row>
    <row r="115" spans="2:4">
      <c r="D115" s="4"/>
    </row>
    <row r="116" spans="2:4">
      <c r="D116" s="4"/>
    </row>
    <row r="117" spans="2:4">
      <c r="D117" s="4"/>
    </row>
    <row r="118" spans="2:4">
      <c r="D118" s="4"/>
    </row>
    <row r="119" spans="2:4">
      <c r="D119" s="4"/>
    </row>
    <row r="120" spans="2:4">
      <c r="D120" s="4"/>
    </row>
    <row r="121" spans="2:4">
      <c r="D121" s="4"/>
    </row>
    <row r="122" spans="2:4">
      <c r="D122" s="4"/>
    </row>
    <row r="123" spans="2:4">
      <c r="D123" s="4"/>
    </row>
    <row r="124" spans="2:4">
      <c r="D124" s="4"/>
    </row>
    <row r="125" spans="2:4">
      <c r="D125" s="4"/>
    </row>
    <row r="126" spans="2:4">
      <c r="B126" s="4"/>
      <c r="D126" s="4"/>
    </row>
    <row r="127" spans="2:4">
      <c r="D127" s="4"/>
    </row>
    <row r="128" spans="2:4">
      <c r="D128" s="4"/>
    </row>
    <row r="129" spans="4:4">
      <c r="D129" s="4"/>
    </row>
    <row r="130" spans="4:4">
      <c r="D130" s="4"/>
    </row>
    <row r="131" spans="4:4">
      <c r="D131" s="4"/>
    </row>
    <row r="132" spans="4:4">
      <c r="D132" s="4"/>
    </row>
    <row r="133" spans="4:4">
      <c r="D133" s="4"/>
    </row>
    <row r="134" spans="4:4">
      <c r="D134" s="4"/>
    </row>
    <row r="135" spans="4:4">
      <c r="D135" s="4"/>
    </row>
    <row r="136" spans="4:4">
      <c r="D136" s="7"/>
    </row>
    <row r="137" spans="4:4">
      <c r="D137" s="4"/>
    </row>
    <row r="138" spans="4:4">
      <c r="D138" s="4"/>
    </row>
    <row r="139" spans="4:4">
      <c r="D139" s="4"/>
    </row>
    <row r="140" spans="4:4">
      <c r="D140" s="4"/>
    </row>
    <row r="141" spans="4:4">
      <c r="D141" s="4"/>
    </row>
    <row r="142" spans="4:4" ht="20.100000000000001" customHeight="1">
      <c r="D142" s="4"/>
    </row>
    <row r="143" spans="4:4">
      <c r="D143" s="4"/>
    </row>
    <row r="144" spans="4:4">
      <c r="D144" s="4"/>
    </row>
    <row r="145" spans="4:4">
      <c r="D145" s="4"/>
    </row>
    <row r="147" spans="4:4">
      <c r="D147" s="4"/>
    </row>
    <row r="148" spans="4:4">
      <c r="D148" s="4"/>
    </row>
    <row r="149" spans="4:4">
      <c r="D149" s="4"/>
    </row>
    <row r="150" spans="4:4">
      <c r="D150" s="4"/>
    </row>
    <row r="151" spans="4:4">
      <c r="D151" s="4"/>
    </row>
    <row r="152" spans="4:4">
      <c r="D152" s="4"/>
    </row>
    <row r="153" spans="4:4">
      <c r="D153" s="4"/>
    </row>
    <row r="154" spans="4:4">
      <c r="D154" s="4"/>
    </row>
    <row r="155" spans="4:4">
      <c r="D155" s="4"/>
    </row>
    <row r="156" spans="4:4">
      <c r="D156" s="4"/>
    </row>
    <row r="157" spans="4:4">
      <c r="D157" s="4"/>
    </row>
    <row r="158" spans="4:4">
      <c r="D158" s="4"/>
    </row>
    <row r="159" spans="4:4">
      <c r="D159" s="4"/>
    </row>
    <row r="160" spans="4:4">
      <c r="D160" s="4"/>
    </row>
    <row r="161" spans="2:4">
      <c r="D161" s="4"/>
    </row>
    <row r="162" spans="2:4">
      <c r="D162" s="4"/>
    </row>
    <row r="163" spans="2:4">
      <c r="D163" s="4"/>
    </row>
    <row r="164" spans="2:4">
      <c r="D164" s="4"/>
    </row>
    <row r="165" spans="2:4">
      <c r="D165" s="4"/>
    </row>
    <row r="166" spans="2:4">
      <c r="D166" s="4"/>
    </row>
    <row r="167" spans="2:4">
      <c r="D167" s="4"/>
    </row>
    <row r="168" spans="2:4">
      <c r="D168" s="4"/>
    </row>
    <row r="169" spans="2:4">
      <c r="D169" s="4"/>
    </row>
    <row r="170" spans="2:4">
      <c r="D170" s="4"/>
    </row>
    <row r="171" spans="2:4">
      <c r="D171" s="4"/>
    </row>
    <row r="172" spans="2:4">
      <c r="B172" s="5"/>
      <c r="D172" s="4"/>
    </row>
    <row r="173" spans="2:4">
      <c r="D173" s="4"/>
    </row>
    <row r="174" spans="2:4">
      <c r="D174" s="4"/>
    </row>
    <row r="175" spans="2:4">
      <c r="D175" s="4"/>
    </row>
    <row r="176" spans="2:4">
      <c r="D176" s="4"/>
    </row>
    <row r="177" spans="2:4">
      <c r="D177" s="4"/>
    </row>
    <row r="178" spans="2:4">
      <c r="D178" s="4"/>
    </row>
    <row r="180" spans="2:4">
      <c r="B180" s="4"/>
      <c r="D180" s="4"/>
    </row>
    <row r="181" spans="2:4">
      <c r="D181" s="4"/>
    </row>
    <row r="183" spans="2:4">
      <c r="D183" s="4"/>
    </row>
    <row r="184" spans="2:4">
      <c r="D184" s="4"/>
    </row>
    <row r="185" spans="2:4" ht="24" customHeight="1">
      <c r="B185" s="4"/>
      <c r="D185" s="7"/>
    </row>
    <row r="186" spans="2:4">
      <c r="D186" s="4"/>
    </row>
    <row r="187" spans="2:4">
      <c r="D187" s="4"/>
    </row>
    <row r="188" spans="2:4">
      <c r="D188" s="4"/>
    </row>
    <row r="189" spans="2:4">
      <c r="D189" s="4"/>
    </row>
    <row r="190" spans="2:4">
      <c r="D190" s="4"/>
    </row>
    <row r="191" spans="2:4">
      <c r="D191" s="4"/>
    </row>
    <row r="192" spans="2:4">
      <c r="D192" s="4"/>
    </row>
    <row r="193" spans="2:4">
      <c r="D193" s="4"/>
    </row>
    <row r="194" spans="2:4">
      <c r="D194" s="4"/>
    </row>
    <row r="195" spans="2:4">
      <c r="D195" s="4"/>
    </row>
    <row r="196" spans="2:4">
      <c r="D196" s="4"/>
    </row>
    <row r="197" spans="2:4">
      <c r="B197" s="5"/>
      <c r="D197" s="4"/>
    </row>
    <row r="198" spans="2:4">
      <c r="B198" s="4"/>
      <c r="D198" s="4"/>
    </row>
    <row r="199" spans="2:4">
      <c r="B199" s="4"/>
      <c r="D199" s="4"/>
    </row>
    <row r="200" spans="2:4">
      <c r="D200" s="4"/>
    </row>
    <row r="201" spans="2:4">
      <c r="D201" s="4"/>
    </row>
    <row r="202" spans="2:4">
      <c r="D202" s="4"/>
    </row>
    <row r="203" spans="2:4">
      <c r="D203" s="4"/>
    </row>
    <row r="204" spans="2:4">
      <c r="D204" s="4"/>
    </row>
    <row r="205" spans="2:4">
      <c r="D205" s="4"/>
    </row>
    <row r="206" spans="2:4">
      <c r="D206" s="4"/>
    </row>
    <row r="207" spans="2:4">
      <c r="D207" s="4"/>
    </row>
    <row r="208" spans="2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7"/>
    </row>
    <row r="214" spans="4:4">
      <c r="D214" s="4"/>
    </row>
    <row r="215" spans="4:4">
      <c r="D215" s="7"/>
    </row>
    <row r="216" spans="4:4">
      <c r="D216" s="4"/>
    </row>
    <row r="217" spans="4:4">
      <c r="D217" s="4"/>
    </row>
    <row r="218" spans="4:4">
      <c r="D218" s="4"/>
    </row>
    <row r="219" spans="4:4">
      <c r="D219" s="7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2:4">
      <c r="D241" s="4"/>
    </row>
    <row r="242" spans="2:4" ht="20.100000000000001" customHeight="1">
      <c r="D242" s="4"/>
    </row>
    <row r="243" spans="2:4">
      <c r="D243" s="4"/>
    </row>
    <row r="244" spans="2:4">
      <c r="D244" s="4"/>
    </row>
    <row r="245" spans="2:4">
      <c r="D245" s="4"/>
    </row>
    <row r="246" spans="2:4">
      <c r="D246" s="4"/>
    </row>
    <row r="247" spans="2:4">
      <c r="D247" s="4"/>
    </row>
    <row r="248" spans="2:4">
      <c r="D248" s="4"/>
    </row>
    <row r="249" spans="2:4">
      <c r="D249" s="4"/>
    </row>
    <row r="250" spans="2:4">
      <c r="D250" s="4"/>
    </row>
    <row r="252" spans="2:4">
      <c r="D252" s="4"/>
    </row>
    <row r="253" spans="2:4">
      <c r="B253" s="5"/>
      <c r="D253" s="4"/>
    </row>
    <row r="254" spans="2:4">
      <c r="D254" s="4"/>
    </row>
    <row r="255" spans="2:4">
      <c r="D255" s="4"/>
    </row>
    <row r="256" spans="2:4">
      <c r="D256" s="4"/>
    </row>
    <row r="257" spans="2:4">
      <c r="B257" s="4"/>
      <c r="D257" s="4"/>
    </row>
    <row r="258" spans="2:4">
      <c r="D258" s="4"/>
    </row>
    <row r="259" spans="2:4">
      <c r="D259" s="4"/>
    </row>
    <row r="260" spans="2:4">
      <c r="B260" s="4"/>
      <c r="D260" s="4"/>
    </row>
    <row r="261" spans="2:4">
      <c r="D261" s="4"/>
    </row>
    <row r="262" spans="2:4">
      <c r="D262" s="4"/>
    </row>
    <row r="263" spans="2:4">
      <c r="D263" s="4"/>
    </row>
    <row r="264" spans="2:4">
      <c r="D264" s="4"/>
    </row>
    <row r="265" spans="2:4">
      <c r="D265" s="4"/>
    </row>
    <row r="266" spans="2:4">
      <c r="D266" s="4"/>
    </row>
    <row r="267" spans="2:4">
      <c r="D267" s="4"/>
    </row>
    <row r="268" spans="2:4">
      <c r="D268" s="4"/>
    </row>
    <row r="269" spans="2:4">
      <c r="D269" s="4"/>
    </row>
    <row r="270" spans="2:4">
      <c r="D270" s="4"/>
    </row>
    <row r="271" spans="2:4">
      <c r="D271" s="4"/>
    </row>
    <row r="272" spans="2:4">
      <c r="D272" s="4"/>
    </row>
    <row r="273" spans="4:4">
      <c r="D273" s="4"/>
    </row>
    <row r="274" spans="4:4">
      <c r="D274" s="4"/>
    </row>
  </sheetData>
  <sheetProtection password="DD1F" sheet="1"/>
  <phoneticPr fontId="9"/>
  <conditionalFormatting sqref="B80:B81">
    <cfRule type="duplicateValues" dxfId="5" priority="3" stopIfTrue="1"/>
    <cfRule type="duplicateValues" dxfId="4" priority="4" stopIfTrue="1"/>
  </conditionalFormatting>
  <conditionalFormatting sqref="C77">
    <cfRule type="duplicateValues" dxfId="3" priority="5" stopIfTrue="1"/>
    <cfRule type="duplicateValues" dxfId="2" priority="6" stopIfTrue="1"/>
  </conditionalFormatting>
  <conditionalFormatting sqref="C80:C81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7A5FA90453D047BC4519C57DDA4A2E" ma:contentTypeVersion="15" ma:contentTypeDescription="新しいドキュメントを作成します。" ma:contentTypeScope="" ma:versionID="d75b5997249fd6382b988f9498081b3f">
  <xsd:schema xmlns:xsd="http://www.w3.org/2001/XMLSchema" xmlns:xs="http://www.w3.org/2001/XMLSchema" xmlns:p="http://schemas.microsoft.com/office/2006/metadata/properties" xmlns:ns2="18862659-ef1d-468b-8acd-948f5cf69123" xmlns:ns3="81ae044d-6acd-41c9-b60f-b87a515e7697" targetNamespace="http://schemas.microsoft.com/office/2006/metadata/properties" ma:root="true" ma:fieldsID="905709890b8cb589c4d6262db7891fed" ns2:_="" ns3:_="">
    <xsd:import namespace="18862659-ef1d-468b-8acd-948f5cf69123"/>
    <xsd:import namespace="81ae044d-6acd-41c9-b60f-b87a515e7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62659-ef1d-468b-8acd-948f5cf69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d69cfdf8-bdd4-441c-aef1-48d5e8cd2a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e044d-6acd-41c9-b60f-b87a515e76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58347e2-91d4-4683-b2f8-242d8ef4b3de}" ma:internalName="TaxCatchAll" ma:showField="CatchAllData" ma:web="81ae044d-6acd-41c9-b60f-b87a515e7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70A2D9-79FC-49A4-A54B-F1566881C1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62659-ef1d-468b-8acd-948f5cf69123"/>
    <ds:schemaRef ds:uri="81ae044d-6acd-41c9-b60f-b87a515e7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20DAC5-CECA-452F-8572-72BD3043F4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最初にお読みください</vt:lpstr>
      <vt:lpstr>男子入力</vt:lpstr>
      <vt:lpstr>女子入力</vt:lpstr>
      <vt:lpstr>印刷→公印の押印→PDF化して送信(男子）</vt:lpstr>
      <vt:lpstr>印刷→公印の押印→PDF化して送信（女子）</vt:lpstr>
      <vt:lpstr>男子基礎データ</vt:lpstr>
      <vt:lpstr>女子基礎データ</vt:lpstr>
      <vt:lpstr>Sheet2</vt:lpstr>
      <vt:lpstr>'印刷→公印の押印→PDF化して送信（女子）'!Print_Area</vt:lpstr>
      <vt:lpstr>'印刷→公印の押印→PDF化して送信(男子）'!Print_Area</vt:lpstr>
      <vt:lpstr>最初にお読みください!Print_Area</vt:lpstr>
      <vt:lpstr>女子入力!Print_Area</vt:lpstr>
      <vt:lpstr>男子入力!Print_Area</vt:lpstr>
      <vt:lpstr>最初にお読みください!Print_Titles</vt:lpstr>
      <vt:lpstr>女子入力!Print_Titles</vt:lpstr>
      <vt:lpstr>男子入力!Print_Titles</vt:lpstr>
      <vt:lpstr>最初にお読みください!女子二年</vt:lpstr>
      <vt:lpstr>女子入力!女子二年</vt:lpstr>
      <vt:lpstr>女子二年</vt:lpstr>
      <vt:lpstr>最初にお読みください!男子一年</vt:lpstr>
      <vt:lpstr>女子入力!男子一年</vt:lpstr>
      <vt:lpstr>男子一年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上岡 洋輔</dc:creator>
  <cp:keywords/>
  <dc:description/>
  <cp:lastModifiedBy>辻田征洋</cp:lastModifiedBy>
  <cp:revision/>
  <dcterms:created xsi:type="dcterms:W3CDTF">2011-05-21T04:00:25Z</dcterms:created>
  <dcterms:modified xsi:type="dcterms:W3CDTF">2025-07-29T09:32:08Z</dcterms:modified>
  <cp:category/>
  <cp:contentStatus/>
</cp:coreProperties>
</file>