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95" activeTab="0"/>
  </bookViews>
  <sheets>
    <sheet name="男子申込" sheetId="1" r:id="rId1"/>
    <sheet name="男子基礎" sheetId="2" state="hidden" r:id="rId2"/>
    <sheet name="女子申込" sheetId="3" r:id="rId3"/>
    <sheet name="女子基礎" sheetId="4" state="hidden" r:id="rId4"/>
    <sheet name="男子オーダー" sheetId="5" r:id="rId5"/>
    <sheet name="女子オーダー" sheetId="6" r:id="rId6"/>
    <sheet name="Sheet2" sheetId="7" state="hidden" r:id="rId7"/>
  </sheets>
  <definedNames>
    <definedName name="_xlnm.Print_Area" localSheetId="5">'女子オーダー'!$A$1:$D$23</definedName>
    <definedName name="_xlnm.Print_Area" localSheetId="2">'女子申込'!$A$1:$N$23</definedName>
    <definedName name="_xlnm.Print_Area" localSheetId="4">'男子オーダー'!$A$1:$D$25</definedName>
    <definedName name="_xlnm.Print_Area" localSheetId="0">'男子申込'!$A$1:$N$25</definedName>
  </definedNames>
  <calcPr fullCalcOnLoad="1"/>
</workbook>
</file>

<file path=xl/sharedStrings.xml><?xml version="1.0" encoding="utf-8"?>
<sst xmlns="http://schemas.openxmlformats.org/spreadsheetml/2006/main" count="427" uniqueCount="157">
  <si>
    <t>氏名</t>
  </si>
  <si>
    <t>高等学校</t>
  </si>
  <si>
    <t>監督名</t>
  </si>
  <si>
    <t>学校長</t>
  </si>
  <si>
    <t>印</t>
  </si>
  <si>
    <t>走　　順</t>
  </si>
  <si>
    <t>氏　　　名</t>
  </si>
  <si>
    <t>学　年</t>
  </si>
  <si>
    <t>１　　区</t>
  </si>
  <si>
    <t>２　　区</t>
  </si>
  <si>
    <t>３　　区</t>
  </si>
  <si>
    <t>４　　区</t>
  </si>
  <si>
    <t>５　　区</t>
  </si>
  <si>
    <t>補　欠　１</t>
  </si>
  <si>
    <t>補　欠　２</t>
  </si>
  <si>
    <t>補　欠　３</t>
  </si>
  <si>
    <t>上記のとおりオーダーを提出します。</t>
  </si>
  <si>
    <t>学　　校　　名</t>
  </si>
  <si>
    <t>月</t>
  </si>
  <si>
    <t>年</t>
  </si>
  <si>
    <t>氏（名字）</t>
  </si>
  <si>
    <t>名（名前）</t>
  </si>
  <si>
    <t>ﾌﾘｶﾞﾅ(氏)</t>
  </si>
  <si>
    <t>ﾌﾘｶﾞﾅ(名)</t>
  </si>
  <si>
    <t>学年</t>
  </si>
  <si>
    <t>備考(所属部名)</t>
  </si>
  <si>
    <t>陸協登録番号</t>
  </si>
  <si>
    <t>ｾﾞｯｹﾝ</t>
  </si>
  <si>
    <t>IDコード</t>
  </si>
  <si>
    <t>フリガナ</t>
  </si>
  <si>
    <t>性ｺｰﾄﾞ</t>
  </si>
  <si>
    <t>県ｺｰﾄﾞ</t>
  </si>
  <si>
    <t>学校名</t>
  </si>
  <si>
    <t>学校ｺｰﾄﾞ</t>
  </si>
  <si>
    <t>学年</t>
  </si>
  <si>
    <t>氏名2</t>
  </si>
  <si>
    <t>N2</t>
  </si>
  <si>
    <t>奄美高</t>
  </si>
  <si>
    <t>伊集院高</t>
  </si>
  <si>
    <t>出水高</t>
  </si>
  <si>
    <t>出水工高</t>
  </si>
  <si>
    <t>出水商高</t>
  </si>
  <si>
    <t>出水中央高</t>
  </si>
  <si>
    <t>市来農芸高</t>
  </si>
  <si>
    <t>指宿高</t>
  </si>
  <si>
    <t>指宿商高</t>
  </si>
  <si>
    <t>大口高</t>
  </si>
  <si>
    <t>大島高</t>
  </si>
  <si>
    <t>大島北高</t>
  </si>
  <si>
    <t>沖永良部高</t>
  </si>
  <si>
    <t>鶴翔高</t>
  </si>
  <si>
    <t>鹿児島高</t>
  </si>
  <si>
    <t>鹿児島玉龍高</t>
  </si>
  <si>
    <t>鹿児島工高</t>
  </si>
  <si>
    <t>鹿児島実高</t>
  </si>
  <si>
    <t>鹿児島商高</t>
  </si>
  <si>
    <t>鹿児島城西高</t>
  </si>
  <si>
    <t>鹿児島情報高</t>
  </si>
  <si>
    <t>鹿児島女高</t>
  </si>
  <si>
    <t>鹿児島水産高</t>
  </si>
  <si>
    <t>鹿児島第一高</t>
  </si>
  <si>
    <t>鹿児島中央高</t>
  </si>
  <si>
    <t>鹿児島東高</t>
  </si>
  <si>
    <t>鹿児島南高</t>
  </si>
  <si>
    <t>加治木高</t>
  </si>
  <si>
    <t>加治木工高</t>
  </si>
  <si>
    <t>加世田高</t>
  </si>
  <si>
    <t>鹿屋高</t>
  </si>
  <si>
    <t>鹿屋工高</t>
  </si>
  <si>
    <t>鹿屋女高</t>
  </si>
  <si>
    <t>鹿屋農高</t>
  </si>
  <si>
    <t>神村学園高</t>
  </si>
  <si>
    <t>錦江湾高</t>
  </si>
  <si>
    <t>串良商高</t>
  </si>
  <si>
    <t>甲南高</t>
  </si>
  <si>
    <t>国分高</t>
  </si>
  <si>
    <t>国分中央高</t>
  </si>
  <si>
    <t>薩南工高</t>
  </si>
  <si>
    <t>志學館高</t>
  </si>
  <si>
    <t>志布志高</t>
  </si>
  <si>
    <t>尚志館高</t>
  </si>
  <si>
    <t>樟南高</t>
  </si>
  <si>
    <t>松陽高</t>
  </si>
  <si>
    <t>川薩清修館高</t>
  </si>
  <si>
    <t>川内高</t>
  </si>
  <si>
    <t>川内商工高</t>
  </si>
  <si>
    <t>曽於高</t>
  </si>
  <si>
    <t>武岡台高</t>
  </si>
  <si>
    <t>種子島高</t>
  </si>
  <si>
    <t>種子島中央高</t>
  </si>
  <si>
    <t>鶴丸高</t>
  </si>
  <si>
    <t>隼人工高</t>
  </si>
  <si>
    <t>吹上高</t>
  </si>
  <si>
    <t>福山高</t>
  </si>
  <si>
    <t>鳳凰高</t>
  </si>
  <si>
    <t>明桜館高</t>
  </si>
  <si>
    <t>屋久島高</t>
  </si>
  <si>
    <t>れいめい高</t>
  </si>
  <si>
    <t>学校名(選択)</t>
  </si>
  <si>
    <r>
      <t xml:space="preserve">学校名
</t>
    </r>
    <r>
      <rPr>
        <sz val="9"/>
        <rFont val="ＭＳ Ｐゴシック"/>
        <family val="3"/>
      </rPr>
      <t>(上記にない場合は直接入力)</t>
    </r>
  </si>
  <si>
    <t>高等学校</t>
  </si>
  <si>
    <t>上記の者は本校在校生であって，標記大会に出場することを認め，参加申込します。　</t>
  </si>
  <si>
    <t>鹿児島高特支</t>
  </si>
  <si>
    <t>鹿児島聾</t>
  </si>
  <si>
    <t>ラ・サール高</t>
  </si>
  <si>
    <t>鹿児島高専</t>
  </si>
  <si>
    <t>枕崎高</t>
  </si>
  <si>
    <t>串木野高</t>
  </si>
  <si>
    <t>野田女高</t>
  </si>
  <si>
    <t>伊佐農林高</t>
  </si>
  <si>
    <t>大口明光学園高</t>
  </si>
  <si>
    <t>引率責任者名【連絡先(携帯)】</t>
  </si>
  <si>
    <t>生年月日(西暦)</t>
  </si>
  <si>
    <t>令和</t>
  </si>
  <si>
    <t>日</t>
  </si>
  <si>
    <t>．</t>
  </si>
  <si>
    <t>６　　区</t>
  </si>
  <si>
    <t>７　　区</t>
  </si>
  <si>
    <t>４　　区</t>
  </si>
  <si>
    <t>DB</t>
  </si>
  <si>
    <t>開陽高</t>
  </si>
  <si>
    <t>頴娃高</t>
  </si>
  <si>
    <t>蒲生高</t>
  </si>
  <si>
    <t>垂水高</t>
  </si>
  <si>
    <t>喜界高</t>
  </si>
  <si>
    <t>徳之島高</t>
  </si>
  <si>
    <t>与論高</t>
  </si>
  <si>
    <t>楠隼高</t>
  </si>
  <si>
    <t>龍桜高</t>
  </si>
  <si>
    <t>樟南第二高</t>
  </si>
  <si>
    <t>鹿児島修学館高</t>
  </si>
  <si>
    <t>※　１０月３１日（木）１１時３０分～１２時００分　監督会議場受付に提出</t>
  </si>
  <si>
    <t>令和６年　　　月　　　　日</t>
  </si>
  <si>
    <t>山川高</t>
  </si>
  <si>
    <t>加世田常潤高</t>
  </si>
  <si>
    <t>川辺高</t>
  </si>
  <si>
    <t>薩摩中央高</t>
  </si>
  <si>
    <t>霧島高</t>
  </si>
  <si>
    <t>南大隅高</t>
  </si>
  <si>
    <t>古仁屋高</t>
  </si>
  <si>
    <t>鹿純心女高</t>
  </si>
  <si>
    <t>鹿屋中央高</t>
  </si>
  <si>
    <t>池田高</t>
  </si>
  <si>
    <t>育英館高</t>
  </si>
  <si>
    <t>大島特別支援高</t>
  </si>
  <si>
    <t>宿泊申込書送信⇒</t>
  </si>
  <si>
    <t>※必ずご記入ください</t>
  </si>
  <si>
    <t>あり</t>
  </si>
  <si>
    <t>なし</t>
  </si>
  <si>
    <t>あり</t>
  </si>
  <si>
    <t>なし</t>
  </si>
  <si>
    <t>男子第７５回鹿児島県高等学校駅伝競走大会申込書</t>
  </si>
  <si>
    <t>女子第３８回鹿児島県高等学校駅伝競走大会申込書</t>
  </si>
  <si>
    <t>男子第７５回鹿児島県高等学校駅伝競走大会オーダー申込書</t>
  </si>
  <si>
    <t>女子第３８回鹿児島県高等学校駅伝競走大会オーダー申込書</t>
  </si>
  <si>
    <t>連絡先
【　　　　　　　　　　】</t>
  </si>
  <si>
    <t>連絡先
【　　    　   　　】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</si>
</sst>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20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6"/>
      <name val="ＭＳ 明朝"/>
      <family val="1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20"/>
      <color indexed="9"/>
      <name val="ＭＳ Ｐゴシック"/>
      <family val="3"/>
    </font>
    <font>
      <sz val="12"/>
      <color indexed="9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1"/>
      <color indexed="8"/>
      <name val="Calibri"/>
      <family val="3"/>
    </font>
    <font>
      <sz val="11"/>
      <name val="Calibri"/>
      <family val="3"/>
    </font>
    <font>
      <sz val="11"/>
      <color theme="0"/>
      <name val="ＭＳ Ｐゴシック"/>
      <family val="3"/>
    </font>
    <font>
      <b/>
      <sz val="20"/>
      <color theme="0"/>
      <name val="ＭＳ Ｐゴシック"/>
      <family val="3"/>
    </font>
    <font>
      <sz val="12"/>
      <color theme="0"/>
      <name val="Calibri"/>
      <family val="3"/>
    </font>
    <font>
      <sz val="12"/>
      <color theme="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99CC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/>
      <top/>
      <bottom style="double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>
        <color indexed="63"/>
      </top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51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54" fillId="0" borderId="0" xfId="60" applyNumberFormat="1" applyFont="1" applyBorder="1" applyAlignment="1">
      <alignment/>
      <protection/>
    </xf>
    <xf numFmtId="0" fontId="54" fillId="0" borderId="0" xfId="60" applyNumberFormat="1" applyFont="1" applyBorder="1">
      <alignment vertical="center"/>
      <protection/>
    </xf>
    <xf numFmtId="0" fontId="54" fillId="0" borderId="0" xfId="60" applyFont="1" applyBorder="1">
      <alignment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33" borderId="13" xfId="0" applyFill="1" applyBorder="1" applyAlignment="1" applyProtection="1">
      <alignment horizontal="center" vertical="center" shrinkToFit="1"/>
      <protection locked="0"/>
    </xf>
    <xf numFmtId="0" fontId="0" fillId="33" borderId="14" xfId="0" applyFill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>
      <alignment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55" fillId="0" borderId="0" xfId="0" applyFont="1" applyBorder="1" applyAlignment="1">
      <alignment horizontal="center" vertical="center"/>
    </xf>
    <xf numFmtId="0" fontId="6" fillId="34" borderId="30" xfId="0" applyFont="1" applyFill="1" applyBorder="1" applyAlignment="1">
      <alignment horizontal="center" vertical="center"/>
    </xf>
    <xf numFmtId="0" fontId="9" fillId="34" borderId="30" xfId="0" applyFont="1" applyFill="1" applyBorder="1" applyAlignment="1">
      <alignment horizontal="center" vertical="center"/>
    </xf>
    <xf numFmtId="0" fontId="52" fillId="34" borderId="0" xfId="0" applyFont="1" applyFill="1" applyAlignment="1">
      <alignment horizontal="center" vertical="center"/>
    </xf>
    <xf numFmtId="0" fontId="6" fillId="35" borderId="30" xfId="0" applyFont="1" applyFill="1" applyBorder="1" applyAlignment="1">
      <alignment horizontal="center" vertical="center"/>
    </xf>
    <xf numFmtId="0" fontId="9" fillId="35" borderId="30" xfId="0" applyFont="1" applyFill="1" applyBorder="1" applyAlignment="1">
      <alignment horizontal="center" vertical="center"/>
    </xf>
    <xf numFmtId="0" fontId="52" fillId="35" borderId="0" xfId="0" applyFont="1" applyFill="1" applyAlignment="1">
      <alignment horizontal="center" vertical="center"/>
    </xf>
    <xf numFmtId="0" fontId="0" fillId="0" borderId="31" xfId="0" applyFont="1" applyBorder="1" applyAlignment="1" applyProtection="1">
      <alignment horizontal="left" vertical="center"/>
      <protection locked="0"/>
    </xf>
    <xf numFmtId="0" fontId="55" fillId="0" borderId="0" xfId="0" applyFont="1" applyAlignment="1">
      <alignment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0" fillId="0" borderId="33" xfId="0" applyFont="1" applyBorder="1" applyAlignment="1" applyProtection="1">
      <alignment horizontal="left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49" fontId="0" fillId="0" borderId="33" xfId="0" applyNumberFormat="1" applyFont="1" applyBorder="1" applyAlignment="1" applyProtection="1">
      <alignment horizontal="right" vertical="center"/>
      <protection locked="0"/>
    </xf>
    <xf numFmtId="49" fontId="0" fillId="0" borderId="36" xfId="0" applyNumberFormat="1" applyFont="1" applyBorder="1" applyAlignment="1" applyProtection="1">
      <alignment horizontal="left" vertical="center"/>
      <protection locked="0"/>
    </xf>
    <xf numFmtId="49" fontId="0" fillId="0" borderId="34" xfId="0" applyNumberFormat="1" applyFont="1" applyBorder="1" applyAlignment="1" applyProtection="1">
      <alignment horizontal="left" vertical="center"/>
      <protection locked="0"/>
    </xf>
    <xf numFmtId="49" fontId="0" fillId="0" borderId="35" xfId="0" applyNumberFormat="1" applyFont="1" applyBorder="1" applyAlignment="1" applyProtection="1">
      <alignment horizontal="right" vertical="center"/>
      <protection locked="0"/>
    </xf>
    <xf numFmtId="49" fontId="0" fillId="0" borderId="35" xfId="0" applyNumberFormat="1" applyFont="1" applyBorder="1" applyAlignment="1" applyProtection="1">
      <alignment horizontal="left" vertical="center"/>
      <protection locked="0"/>
    </xf>
    <xf numFmtId="49" fontId="0" fillId="0" borderId="37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31" xfId="0" applyFont="1" applyBorder="1" applyAlignment="1">
      <alignment vertical="center"/>
    </xf>
    <xf numFmtId="0" fontId="5" fillId="0" borderId="38" xfId="0" applyFont="1" applyBorder="1" applyAlignment="1" applyProtection="1">
      <alignment wrapText="1" shrinkToFit="1"/>
      <protection locked="0"/>
    </xf>
    <xf numFmtId="0" fontId="3" fillId="0" borderId="39" xfId="0" applyFont="1" applyBorder="1" applyAlignment="1">
      <alignment horizontal="left" vertical="center"/>
    </xf>
    <xf numFmtId="0" fontId="3" fillId="0" borderId="40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33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7" fillId="0" borderId="0" xfId="0" applyFont="1" applyFill="1" applyAlignment="1" applyProtection="1">
      <alignment/>
      <protection/>
    </xf>
    <xf numFmtId="0" fontId="55" fillId="0" borderId="0" xfId="0" applyFont="1" applyBorder="1" applyAlignment="1">
      <alignment horizontal="center"/>
    </xf>
    <xf numFmtId="0" fontId="58" fillId="0" borderId="0" xfId="0" applyFont="1" applyFill="1" applyAlignment="1" applyProtection="1">
      <alignment/>
      <protection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/>
    </xf>
    <xf numFmtId="0" fontId="55" fillId="0" borderId="0" xfId="0" applyFont="1" applyFill="1" applyAlignment="1">
      <alignment horizontal="center"/>
    </xf>
    <xf numFmtId="0" fontId="14" fillId="0" borderId="0" xfId="0" applyFont="1" applyAlignment="1">
      <alignment horizontal="center" vertical="center"/>
    </xf>
    <xf numFmtId="0" fontId="11" fillId="0" borderId="39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11" fillId="0" borderId="47" xfId="0" applyFont="1" applyBorder="1" applyAlignment="1" applyProtection="1">
      <alignment horizontal="center" vertical="center"/>
      <protection locked="0"/>
    </xf>
    <xf numFmtId="0" fontId="11" fillId="0" borderId="33" xfId="0" applyFont="1" applyBorder="1" applyAlignment="1" applyProtection="1">
      <alignment horizontal="center" vertical="center"/>
      <protection locked="0"/>
    </xf>
    <xf numFmtId="0" fontId="11" fillId="0" borderId="48" xfId="0" applyFont="1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0" fillId="0" borderId="37" xfId="0" applyFont="1" applyBorder="1" applyAlignment="1" applyProtection="1">
      <alignment horizontal="left" vertical="center" shrinkToFit="1"/>
      <protection locked="0"/>
    </xf>
    <xf numFmtId="0" fontId="0" fillId="0" borderId="35" xfId="0" applyFont="1" applyBorder="1" applyAlignment="1" applyProtection="1">
      <alignment horizontal="left" vertical="center" shrinkToFit="1"/>
      <protection locked="0"/>
    </xf>
    <xf numFmtId="0" fontId="0" fillId="0" borderId="15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/>
      <protection locked="0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/>
    </xf>
    <xf numFmtId="0" fontId="11" fillId="0" borderId="45" xfId="0" applyFont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center" vertical="center"/>
      <protection locked="0"/>
    </xf>
    <xf numFmtId="0" fontId="11" fillId="0" borderId="51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35" xfId="0" applyFont="1" applyBorder="1" applyAlignment="1" applyProtection="1">
      <alignment horizontal="center" vertical="center"/>
      <protection locked="0"/>
    </xf>
    <xf numFmtId="0" fontId="11" fillId="0" borderId="50" xfId="0" applyFont="1" applyBorder="1" applyAlignment="1" applyProtection="1">
      <alignment horizontal="center" vertical="center"/>
      <protection locked="0"/>
    </xf>
    <xf numFmtId="0" fontId="11" fillId="0" borderId="46" xfId="0" applyFont="1" applyBorder="1" applyAlignment="1" applyProtection="1">
      <alignment horizontal="center" vertical="center"/>
      <protection locked="0"/>
    </xf>
    <xf numFmtId="0" fontId="11" fillId="0" borderId="37" xfId="0" applyFont="1" applyBorder="1" applyAlignment="1" applyProtection="1">
      <alignment horizontal="left" vertical="center" shrinkToFit="1"/>
      <protection locked="0"/>
    </xf>
    <xf numFmtId="0" fontId="11" fillId="0" borderId="35" xfId="0" applyFont="1" applyBorder="1" applyAlignment="1" applyProtection="1">
      <alignment horizontal="left" vertical="center" shrinkToFit="1"/>
      <protection locked="0"/>
    </xf>
    <xf numFmtId="0" fontId="6" fillId="0" borderId="5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3" fillId="0" borderId="45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/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2:U100"/>
  <sheetViews>
    <sheetView tabSelected="1" view="pageBreakPreview" zoomScaleSheetLayoutView="100" zoomScalePageLayoutView="0" workbookViewId="0" topLeftCell="A1">
      <selection activeCell="N14" sqref="N14"/>
    </sheetView>
  </sheetViews>
  <sheetFormatPr defaultColWidth="9.00390625" defaultRowHeight="13.5"/>
  <cols>
    <col min="1" max="1" width="3.50390625" style="2" bestFit="1" customWidth="1"/>
    <col min="2" max="2" width="18.125" style="2" customWidth="1"/>
    <col min="3" max="6" width="15.125" style="2" customWidth="1"/>
    <col min="7" max="7" width="5.375" style="2" customWidth="1"/>
    <col min="8" max="9" width="3.50390625" style="2" bestFit="1" customWidth="1"/>
    <col min="10" max="10" width="2.75390625" style="2" bestFit="1" customWidth="1"/>
    <col min="11" max="11" width="3.50390625" style="2" bestFit="1" customWidth="1"/>
    <col min="12" max="12" width="2.75390625" style="2" bestFit="1" customWidth="1"/>
    <col min="13" max="13" width="3.50390625" style="2" bestFit="1" customWidth="1"/>
    <col min="14" max="14" width="23.00390625" style="2" customWidth="1"/>
    <col min="15" max="15" width="3.375" style="2" bestFit="1" customWidth="1"/>
    <col min="16" max="16" width="5.125" style="2" customWidth="1"/>
    <col min="17" max="17" width="3.375" style="2" bestFit="1" customWidth="1"/>
    <col min="18" max="18" width="5.125" style="96" customWidth="1"/>
    <col min="19" max="19" width="3.375" style="96" bestFit="1" customWidth="1"/>
    <col min="20" max="25" width="5.625" style="96" customWidth="1"/>
    <col min="26" max="29" width="9.00390625" style="50" customWidth="1"/>
    <col min="30" max="16384" width="9.00390625" style="2" customWidth="1"/>
  </cols>
  <sheetData>
    <row r="2" spans="1:18" ht="24">
      <c r="A2" s="103" t="s">
        <v>151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6"/>
      <c r="P2" s="6"/>
      <c r="Q2" s="6"/>
      <c r="R2" s="97"/>
    </row>
    <row r="3" spans="1:18" ht="15" customHeight="1" thickBo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101" t="s">
        <v>146</v>
      </c>
      <c r="O3" s="6"/>
      <c r="P3" s="6"/>
      <c r="Q3" s="6"/>
      <c r="R3" s="97"/>
    </row>
    <row r="4" spans="8:14" ht="30" customHeight="1" thickBot="1">
      <c r="H4" s="115" t="s">
        <v>145</v>
      </c>
      <c r="I4" s="116"/>
      <c r="J4" s="116"/>
      <c r="K4" s="116"/>
      <c r="L4" s="116"/>
      <c r="M4" s="117"/>
      <c r="N4" s="102"/>
    </row>
    <row r="5" spans="1:14" ht="29.25" customHeight="1">
      <c r="A5" s="120" t="s">
        <v>98</v>
      </c>
      <c r="B5" s="121"/>
      <c r="C5" s="124"/>
      <c r="D5" s="125"/>
      <c r="E5" s="126"/>
      <c r="F5" s="104" t="s">
        <v>2</v>
      </c>
      <c r="G5" s="105"/>
      <c r="H5" s="108"/>
      <c r="I5" s="109"/>
      <c r="J5" s="109"/>
      <c r="K5" s="109"/>
      <c r="L5" s="109"/>
      <c r="M5" s="109"/>
      <c r="N5" s="110"/>
    </row>
    <row r="6" spans="1:14" ht="34.5" customHeight="1" thickBot="1">
      <c r="A6" s="122" t="s">
        <v>99</v>
      </c>
      <c r="B6" s="123"/>
      <c r="C6" s="127"/>
      <c r="D6" s="128"/>
      <c r="E6" s="73" t="s">
        <v>100</v>
      </c>
      <c r="F6" s="106" t="s">
        <v>111</v>
      </c>
      <c r="G6" s="107"/>
      <c r="H6" s="113"/>
      <c r="I6" s="114"/>
      <c r="J6" s="114"/>
      <c r="K6" s="114"/>
      <c r="L6" s="114"/>
      <c r="M6" s="114"/>
      <c r="N6" s="74" t="s">
        <v>156</v>
      </c>
    </row>
    <row r="7" spans="1:18" ht="29.25" customHeight="1" thickBot="1">
      <c r="A7" s="20"/>
      <c r="B7" s="21" t="s">
        <v>26</v>
      </c>
      <c r="C7" s="22" t="s">
        <v>20</v>
      </c>
      <c r="D7" s="23" t="s">
        <v>21</v>
      </c>
      <c r="E7" s="23" t="s">
        <v>22</v>
      </c>
      <c r="F7" s="24" t="s">
        <v>23</v>
      </c>
      <c r="G7" s="26" t="s">
        <v>24</v>
      </c>
      <c r="H7" s="111" t="s">
        <v>112</v>
      </c>
      <c r="I7" s="112"/>
      <c r="J7" s="112"/>
      <c r="K7" s="112"/>
      <c r="L7" s="112"/>
      <c r="M7" s="112"/>
      <c r="N7" s="25" t="s">
        <v>25</v>
      </c>
      <c r="O7" s="5"/>
      <c r="P7" s="5"/>
      <c r="Q7" s="5"/>
      <c r="R7" s="98"/>
    </row>
    <row r="8" spans="1:21" ht="21" customHeight="1">
      <c r="A8" s="17">
        <v>1</v>
      </c>
      <c r="B8" s="33"/>
      <c r="C8" s="34"/>
      <c r="D8" s="35"/>
      <c r="E8" s="35">
        <f>ASC(PHONETIC(C8))</f>
      </c>
      <c r="F8" s="36">
        <f>ASC(PHONETIC(D8))</f>
      </c>
      <c r="G8" s="31"/>
      <c r="H8" s="59">
        <v>20</v>
      </c>
      <c r="I8" s="60"/>
      <c r="J8" s="56" t="s">
        <v>115</v>
      </c>
      <c r="K8" s="56"/>
      <c r="L8" s="56" t="s">
        <v>115</v>
      </c>
      <c r="M8" s="56"/>
      <c r="N8" s="32"/>
      <c r="O8" s="5"/>
      <c r="P8" s="5"/>
      <c r="Q8" s="5"/>
      <c r="R8" s="98">
        <v>1</v>
      </c>
      <c r="U8" s="93" t="s">
        <v>90</v>
      </c>
    </row>
    <row r="9" spans="1:21" ht="21" customHeight="1">
      <c r="A9" s="15">
        <v>2</v>
      </c>
      <c r="B9" s="33"/>
      <c r="C9" s="34"/>
      <c r="D9" s="35"/>
      <c r="E9" s="35">
        <f aca="true" t="shared" si="0" ref="E9:E17">ASC(PHONETIC(C9))</f>
      </c>
      <c r="F9" s="36">
        <f aca="true" t="shared" si="1" ref="F9:F17">ASC(PHONETIC(D9))</f>
      </c>
      <c r="G9" s="37"/>
      <c r="H9" s="59">
        <v>20</v>
      </c>
      <c r="I9" s="61"/>
      <c r="J9" s="56" t="s">
        <v>115</v>
      </c>
      <c r="K9" s="57"/>
      <c r="L9" s="56" t="s">
        <v>115</v>
      </c>
      <c r="M9" s="57"/>
      <c r="N9" s="36"/>
      <c r="O9" s="5"/>
      <c r="P9" s="5"/>
      <c r="Q9" s="5"/>
      <c r="R9" s="98">
        <v>2</v>
      </c>
      <c r="U9" s="93" t="s">
        <v>74</v>
      </c>
    </row>
    <row r="10" spans="1:21" ht="21" customHeight="1">
      <c r="A10" s="15">
        <v>3</v>
      </c>
      <c r="B10" s="33"/>
      <c r="C10" s="34"/>
      <c r="D10" s="35"/>
      <c r="E10" s="35">
        <f t="shared" si="0"/>
      </c>
      <c r="F10" s="36">
        <f t="shared" si="1"/>
      </c>
      <c r="G10" s="37"/>
      <c r="H10" s="59">
        <v>20</v>
      </c>
      <c r="I10" s="61"/>
      <c r="J10" s="56" t="s">
        <v>115</v>
      </c>
      <c r="K10" s="57"/>
      <c r="L10" s="56" t="s">
        <v>115</v>
      </c>
      <c r="M10" s="57"/>
      <c r="N10" s="36"/>
      <c r="O10" s="5"/>
      <c r="P10" s="5"/>
      <c r="Q10" s="5"/>
      <c r="R10" s="98">
        <v>3</v>
      </c>
      <c r="U10" s="93" t="s">
        <v>61</v>
      </c>
    </row>
    <row r="11" spans="1:21" ht="21" customHeight="1">
      <c r="A11" s="15">
        <v>4</v>
      </c>
      <c r="B11" s="33"/>
      <c r="C11" s="34"/>
      <c r="D11" s="35"/>
      <c r="E11" s="35">
        <f>ASC(PHONETIC(C11))</f>
      </c>
      <c r="F11" s="36">
        <f>ASC(PHONETIC(D11))</f>
      </c>
      <c r="G11" s="37"/>
      <c r="H11" s="59">
        <v>20</v>
      </c>
      <c r="I11" s="61"/>
      <c r="J11" s="56" t="s">
        <v>115</v>
      </c>
      <c r="K11" s="57"/>
      <c r="L11" s="56" t="s">
        <v>115</v>
      </c>
      <c r="M11" s="57"/>
      <c r="N11" s="36"/>
      <c r="O11" s="5"/>
      <c r="P11" s="5"/>
      <c r="Q11" s="5"/>
      <c r="R11" s="98" t="s">
        <v>147</v>
      </c>
      <c r="U11" s="93" t="s">
        <v>72</v>
      </c>
    </row>
    <row r="12" spans="1:21" ht="21" customHeight="1">
      <c r="A12" s="15">
        <v>5</v>
      </c>
      <c r="B12" s="33"/>
      <c r="C12" s="34"/>
      <c r="D12" s="35"/>
      <c r="E12" s="35">
        <f>ASC(PHONETIC(C12))</f>
      </c>
      <c r="F12" s="36">
        <f>ASC(PHONETIC(D12))</f>
      </c>
      <c r="G12" s="37"/>
      <c r="H12" s="59">
        <v>20</v>
      </c>
      <c r="I12" s="61"/>
      <c r="J12" s="56" t="s">
        <v>115</v>
      </c>
      <c r="K12" s="57"/>
      <c r="L12" s="56" t="s">
        <v>115</v>
      </c>
      <c r="M12" s="57"/>
      <c r="N12" s="36"/>
      <c r="O12" s="5"/>
      <c r="P12" s="5"/>
      <c r="Q12" s="5"/>
      <c r="R12" s="98" t="s">
        <v>148</v>
      </c>
      <c r="U12" s="93" t="s">
        <v>87</v>
      </c>
    </row>
    <row r="13" spans="1:21" ht="21" customHeight="1">
      <c r="A13" s="15">
        <v>6</v>
      </c>
      <c r="B13" s="33"/>
      <c r="C13" s="34"/>
      <c r="D13" s="35"/>
      <c r="E13" s="35">
        <f t="shared" si="0"/>
      </c>
      <c r="F13" s="36">
        <f t="shared" si="1"/>
      </c>
      <c r="G13" s="37"/>
      <c r="H13" s="59">
        <v>20</v>
      </c>
      <c r="I13" s="61"/>
      <c r="J13" s="56" t="s">
        <v>115</v>
      </c>
      <c r="K13" s="57"/>
      <c r="L13" s="56" t="s">
        <v>115</v>
      </c>
      <c r="M13" s="57"/>
      <c r="N13" s="36"/>
      <c r="O13" s="5"/>
      <c r="P13" s="5"/>
      <c r="Q13" s="5"/>
      <c r="R13" s="98"/>
      <c r="U13" s="93" t="s">
        <v>120</v>
      </c>
    </row>
    <row r="14" spans="1:21" ht="21" customHeight="1">
      <c r="A14" s="15">
        <v>7</v>
      </c>
      <c r="B14" s="33"/>
      <c r="C14" s="34"/>
      <c r="D14" s="35"/>
      <c r="E14" s="35">
        <f t="shared" si="0"/>
      </c>
      <c r="F14" s="36">
        <f t="shared" si="1"/>
      </c>
      <c r="G14" s="37"/>
      <c r="H14" s="59">
        <v>20</v>
      </c>
      <c r="I14" s="61"/>
      <c r="J14" s="56" t="s">
        <v>115</v>
      </c>
      <c r="K14" s="57"/>
      <c r="L14" s="56" t="s">
        <v>115</v>
      </c>
      <c r="M14" s="57"/>
      <c r="N14" s="36"/>
      <c r="O14" s="5"/>
      <c r="P14" s="5"/>
      <c r="Q14" s="5"/>
      <c r="R14" s="98"/>
      <c r="U14" s="93" t="s">
        <v>95</v>
      </c>
    </row>
    <row r="15" spans="1:21" ht="21" customHeight="1">
      <c r="A15" s="15">
        <v>8</v>
      </c>
      <c r="B15" s="33"/>
      <c r="C15" s="34"/>
      <c r="D15" s="35"/>
      <c r="E15" s="35">
        <f t="shared" si="0"/>
      </c>
      <c r="F15" s="36">
        <f t="shared" si="1"/>
      </c>
      <c r="G15" s="37"/>
      <c r="H15" s="59">
        <v>20</v>
      </c>
      <c r="I15" s="61"/>
      <c r="J15" s="56" t="s">
        <v>115</v>
      </c>
      <c r="K15" s="57"/>
      <c r="L15" s="56" t="s">
        <v>115</v>
      </c>
      <c r="M15" s="57"/>
      <c r="N15" s="36"/>
      <c r="O15" s="5"/>
      <c r="P15" s="5"/>
      <c r="Q15" s="5"/>
      <c r="R15" s="98"/>
      <c r="U15" s="93" t="s">
        <v>82</v>
      </c>
    </row>
    <row r="16" spans="1:21" ht="21" customHeight="1">
      <c r="A16" s="15">
        <v>9</v>
      </c>
      <c r="B16" s="33"/>
      <c r="C16" s="34"/>
      <c r="D16" s="35"/>
      <c r="E16" s="35">
        <f t="shared" si="0"/>
      </c>
      <c r="F16" s="36">
        <f t="shared" si="1"/>
      </c>
      <c r="G16" s="37"/>
      <c r="H16" s="59">
        <v>20</v>
      </c>
      <c r="I16" s="61"/>
      <c r="J16" s="56" t="s">
        <v>115</v>
      </c>
      <c r="K16" s="57"/>
      <c r="L16" s="56" t="s">
        <v>115</v>
      </c>
      <c r="M16" s="57"/>
      <c r="N16" s="36"/>
      <c r="O16" s="5"/>
      <c r="P16" s="5"/>
      <c r="Q16" s="5"/>
      <c r="R16" s="98"/>
      <c r="U16" s="93" t="s">
        <v>62</v>
      </c>
    </row>
    <row r="17" spans="1:21" ht="21" customHeight="1" thickBot="1">
      <c r="A17" s="16">
        <v>10</v>
      </c>
      <c r="B17" s="27"/>
      <c r="C17" s="38"/>
      <c r="D17" s="39"/>
      <c r="E17" s="39">
        <f t="shared" si="0"/>
      </c>
      <c r="F17" s="40">
        <f t="shared" si="1"/>
      </c>
      <c r="G17" s="41"/>
      <c r="H17" s="62">
        <v>20</v>
      </c>
      <c r="I17" s="63"/>
      <c r="J17" s="58" t="s">
        <v>115</v>
      </c>
      <c r="K17" s="58"/>
      <c r="L17" s="58" t="s">
        <v>115</v>
      </c>
      <c r="M17" s="58"/>
      <c r="N17" s="40"/>
      <c r="O17" s="5"/>
      <c r="P17" s="5"/>
      <c r="Q17" s="5"/>
      <c r="R17" s="98"/>
      <c r="U17" s="93" t="s">
        <v>53</v>
      </c>
    </row>
    <row r="18" spans="1:21" ht="20.2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98"/>
      <c r="U18" s="93" t="s">
        <v>63</v>
      </c>
    </row>
    <row r="19" spans="1:21" ht="20.25" customHeight="1">
      <c r="A19" s="5"/>
      <c r="B19" s="65"/>
      <c r="C19" s="65" t="s">
        <v>113</v>
      </c>
      <c r="D19" s="67"/>
      <c r="E19" s="66" t="s">
        <v>19</v>
      </c>
      <c r="F19" s="67"/>
      <c r="G19" s="66" t="s">
        <v>18</v>
      </c>
      <c r="H19" s="68"/>
      <c r="I19" s="118"/>
      <c r="J19" s="118"/>
      <c r="K19" s="118"/>
      <c r="L19" s="118"/>
      <c r="M19" s="118"/>
      <c r="N19" s="69" t="s">
        <v>114</v>
      </c>
      <c r="O19" s="5"/>
      <c r="P19" s="5"/>
      <c r="Q19" s="5"/>
      <c r="R19" s="98"/>
      <c r="U19" s="93" t="s">
        <v>44</v>
      </c>
    </row>
    <row r="20" spans="1:21" ht="20.25" customHeight="1">
      <c r="A20" s="5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5"/>
      <c r="P20" s="5"/>
      <c r="Q20" s="5"/>
      <c r="R20" s="98"/>
      <c r="U20" s="93" t="s">
        <v>133</v>
      </c>
    </row>
    <row r="21" spans="1:21" ht="20.25" customHeight="1">
      <c r="A21" s="5"/>
      <c r="B21" s="69" t="s">
        <v>101</v>
      </c>
      <c r="C21" s="71"/>
      <c r="D21" s="71"/>
      <c r="E21" s="71"/>
      <c r="F21" s="71"/>
      <c r="G21" s="71"/>
      <c r="H21" s="70"/>
      <c r="I21" s="70"/>
      <c r="J21" s="70"/>
      <c r="K21" s="70"/>
      <c r="L21" s="70"/>
      <c r="M21" s="70"/>
      <c r="N21" s="70"/>
      <c r="O21" s="5"/>
      <c r="P21" s="5"/>
      <c r="Q21" s="5"/>
      <c r="R21" s="98"/>
      <c r="U21" s="93" t="s">
        <v>121</v>
      </c>
    </row>
    <row r="22" spans="1:21" ht="9.75" customHeight="1">
      <c r="A22" s="5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5"/>
      <c r="P22" s="5"/>
      <c r="Q22" s="5"/>
      <c r="R22" s="98"/>
      <c r="U22" s="93" t="s">
        <v>106</v>
      </c>
    </row>
    <row r="23" spans="1:21" ht="20.25" customHeight="1">
      <c r="A23" s="5"/>
      <c r="B23" s="70"/>
      <c r="C23" s="70"/>
      <c r="D23" s="70"/>
      <c r="E23" s="70"/>
      <c r="F23" s="72" t="s">
        <v>3</v>
      </c>
      <c r="G23" s="119"/>
      <c r="H23" s="119"/>
      <c r="I23" s="119"/>
      <c r="J23" s="119"/>
      <c r="K23" s="119"/>
      <c r="L23" s="119"/>
      <c r="M23" s="119"/>
      <c r="N23" s="71" t="s">
        <v>4</v>
      </c>
      <c r="O23" s="5"/>
      <c r="P23" s="5"/>
      <c r="Q23" s="5"/>
      <c r="R23" s="98"/>
      <c r="U23" s="93" t="s">
        <v>59</v>
      </c>
    </row>
    <row r="24" spans="1:21" ht="20.2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98"/>
      <c r="U24" s="93" t="s">
        <v>66</v>
      </c>
    </row>
    <row r="25" spans="1:21" ht="20.25" customHeight="1">
      <c r="A25" s="5"/>
      <c r="B25" s="5"/>
      <c r="C25" s="5"/>
      <c r="N25" s="5"/>
      <c r="O25" s="5"/>
      <c r="P25" s="5"/>
      <c r="Q25" s="5"/>
      <c r="R25" s="98"/>
      <c r="U25" s="93" t="s">
        <v>134</v>
      </c>
    </row>
    <row r="26" spans="1:21" ht="20.2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98"/>
      <c r="U26" s="93" t="s">
        <v>135</v>
      </c>
    </row>
    <row r="27" spans="1:21" ht="20.2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98"/>
      <c r="U27" s="93" t="s">
        <v>77</v>
      </c>
    </row>
    <row r="28" ht="14.25">
      <c r="U28" s="93" t="s">
        <v>92</v>
      </c>
    </row>
    <row r="29" ht="14.25">
      <c r="U29" s="93" t="s">
        <v>38</v>
      </c>
    </row>
    <row r="30" ht="14.25">
      <c r="U30" s="93" t="s">
        <v>43</v>
      </c>
    </row>
    <row r="31" spans="15:21" ht="14.25">
      <c r="O31" s="3"/>
      <c r="P31" s="4"/>
      <c r="Q31" s="3"/>
      <c r="R31" s="99"/>
      <c r="S31" s="100"/>
      <c r="U31" s="93" t="s">
        <v>107</v>
      </c>
    </row>
    <row r="32" ht="14.25">
      <c r="U32" s="93" t="s">
        <v>84</v>
      </c>
    </row>
    <row r="33" ht="14.25">
      <c r="U33" s="93" t="s">
        <v>85</v>
      </c>
    </row>
    <row r="34" ht="14.25">
      <c r="U34" s="93" t="s">
        <v>83</v>
      </c>
    </row>
    <row r="35" ht="14.25">
      <c r="U35" s="93" t="s">
        <v>136</v>
      </c>
    </row>
    <row r="36" ht="14.25">
      <c r="U36" s="93" t="s">
        <v>50</v>
      </c>
    </row>
    <row r="37" ht="14.25">
      <c r="U37" s="93" t="s">
        <v>108</v>
      </c>
    </row>
    <row r="38" ht="14.25">
      <c r="U38" s="93" t="s">
        <v>39</v>
      </c>
    </row>
    <row r="39" ht="14.25">
      <c r="U39" s="93" t="s">
        <v>40</v>
      </c>
    </row>
    <row r="40" ht="14.25">
      <c r="U40" s="93" t="s">
        <v>46</v>
      </c>
    </row>
    <row r="41" ht="14.25">
      <c r="U41" s="93" t="s">
        <v>109</v>
      </c>
    </row>
    <row r="42" ht="14.25">
      <c r="U42" s="93" t="s">
        <v>137</v>
      </c>
    </row>
    <row r="43" ht="14.25">
      <c r="U43" s="93" t="s">
        <v>122</v>
      </c>
    </row>
    <row r="44" ht="14.25">
      <c r="U44" s="93" t="s">
        <v>64</v>
      </c>
    </row>
    <row r="45" ht="14.25">
      <c r="U45" s="93" t="s">
        <v>65</v>
      </c>
    </row>
    <row r="46" ht="14.25">
      <c r="U46" s="93" t="s">
        <v>91</v>
      </c>
    </row>
    <row r="47" ht="14.25">
      <c r="U47" s="93" t="s">
        <v>75</v>
      </c>
    </row>
    <row r="48" ht="14.25">
      <c r="U48" s="93" t="s">
        <v>93</v>
      </c>
    </row>
    <row r="49" ht="14.25">
      <c r="U49" s="93" t="s">
        <v>86</v>
      </c>
    </row>
    <row r="50" ht="14.25">
      <c r="U50" s="93" t="s">
        <v>79</v>
      </c>
    </row>
    <row r="51" ht="14.25">
      <c r="U51" s="93" t="s">
        <v>73</v>
      </c>
    </row>
    <row r="52" ht="14.25">
      <c r="U52" s="93" t="s">
        <v>127</v>
      </c>
    </row>
    <row r="53" ht="14.25">
      <c r="U53" s="93" t="s">
        <v>67</v>
      </c>
    </row>
    <row r="54" ht="14.25">
      <c r="U54" s="93" t="s">
        <v>70</v>
      </c>
    </row>
    <row r="55" ht="14.25">
      <c r="U55" s="93" t="s">
        <v>68</v>
      </c>
    </row>
    <row r="56" ht="14.25">
      <c r="U56" s="93" t="s">
        <v>123</v>
      </c>
    </row>
    <row r="57" ht="14.25">
      <c r="U57" s="93" t="s">
        <v>138</v>
      </c>
    </row>
    <row r="58" ht="14.25">
      <c r="U58" s="93" t="s">
        <v>88</v>
      </c>
    </row>
    <row r="59" ht="14.25">
      <c r="U59" s="93" t="s">
        <v>89</v>
      </c>
    </row>
    <row r="60" ht="14.25">
      <c r="U60" s="93" t="s">
        <v>96</v>
      </c>
    </row>
    <row r="61" ht="14.25">
      <c r="U61" s="93" t="s">
        <v>47</v>
      </c>
    </row>
    <row r="62" ht="14.25">
      <c r="U62" s="93" t="s">
        <v>37</v>
      </c>
    </row>
    <row r="63" ht="14.25">
      <c r="U63" s="93" t="s">
        <v>48</v>
      </c>
    </row>
    <row r="64" ht="14.25">
      <c r="U64" s="93" t="s">
        <v>139</v>
      </c>
    </row>
    <row r="65" ht="14.25">
      <c r="U65" s="93" t="s">
        <v>124</v>
      </c>
    </row>
    <row r="66" ht="14.25">
      <c r="U66" s="93" t="s">
        <v>125</v>
      </c>
    </row>
    <row r="67" ht="14.25">
      <c r="U67" s="93" t="s">
        <v>49</v>
      </c>
    </row>
    <row r="68" ht="14.25">
      <c r="U68" s="93" t="s">
        <v>126</v>
      </c>
    </row>
    <row r="69" ht="14.25">
      <c r="U69" s="93" t="s">
        <v>52</v>
      </c>
    </row>
    <row r="70" ht="14.25">
      <c r="U70" s="93" t="s">
        <v>55</v>
      </c>
    </row>
    <row r="71" ht="14.25">
      <c r="U71" s="93" t="s">
        <v>58</v>
      </c>
    </row>
    <row r="72" ht="14.25">
      <c r="U72" s="93" t="s">
        <v>45</v>
      </c>
    </row>
    <row r="73" ht="14.25">
      <c r="U73" s="93" t="s">
        <v>41</v>
      </c>
    </row>
    <row r="74" ht="14.25">
      <c r="U74" s="93" t="s">
        <v>76</v>
      </c>
    </row>
    <row r="75" ht="14.25">
      <c r="U75" s="93" t="s">
        <v>69</v>
      </c>
    </row>
    <row r="76" ht="14.25">
      <c r="U76" s="93" t="s">
        <v>103</v>
      </c>
    </row>
    <row r="77" ht="14.25">
      <c r="U77" s="93" t="s">
        <v>102</v>
      </c>
    </row>
    <row r="78" ht="14.25">
      <c r="U78" s="95" t="s">
        <v>81</v>
      </c>
    </row>
    <row r="79" ht="14.25">
      <c r="U79" s="93" t="s">
        <v>140</v>
      </c>
    </row>
    <row r="80" ht="13.5">
      <c r="U80" s="96" t="s">
        <v>54</v>
      </c>
    </row>
    <row r="81" ht="13.5">
      <c r="U81" s="96" t="s">
        <v>104</v>
      </c>
    </row>
    <row r="82" ht="13.5">
      <c r="U82" s="96" t="s">
        <v>51</v>
      </c>
    </row>
    <row r="83" ht="13.5">
      <c r="U83" s="96" t="s">
        <v>56</v>
      </c>
    </row>
    <row r="84" ht="13.5">
      <c r="U84" s="96" t="s">
        <v>57</v>
      </c>
    </row>
    <row r="85" ht="13.5">
      <c r="U85" s="96" t="s">
        <v>94</v>
      </c>
    </row>
    <row r="86" ht="13.5">
      <c r="U86" s="96" t="s">
        <v>71</v>
      </c>
    </row>
    <row r="87" ht="13.5">
      <c r="U87" s="96" t="s">
        <v>97</v>
      </c>
    </row>
    <row r="88" ht="13.5">
      <c r="U88" s="96" t="s">
        <v>42</v>
      </c>
    </row>
    <row r="89" ht="13.5">
      <c r="U89" s="96" t="s">
        <v>110</v>
      </c>
    </row>
    <row r="90" ht="13.5">
      <c r="U90" s="96" t="s">
        <v>141</v>
      </c>
    </row>
    <row r="91" ht="13.5">
      <c r="U91" s="96" t="s">
        <v>128</v>
      </c>
    </row>
    <row r="92" ht="13.5">
      <c r="U92" s="96" t="s">
        <v>80</v>
      </c>
    </row>
    <row r="93" ht="13.5">
      <c r="U93" s="96" t="s">
        <v>129</v>
      </c>
    </row>
    <row r="94" ht="13.5">
      <c r="U94" s="96" t="s">
        <v>60</v>
      </c>
    </row>
    <row r="95" ht="13.5">
      <c r="U95" s="96" t="s">
        <v>78</v>
      </c>
    </row>
    <row r="96" ht="13.5">
      <c r="U96" s="96" t="s">
        <v>142</v>
      </c>
    </row>
    <row r="97" ht="13.5">
      <c r="U97" s="96" t="s">
        <v>143</v>
      </c>
    </row>
    <row r="98" ht="13.5">
      <c r="U98" s="96" t="s">
        <v>130</v>
      </c>
    </row>
    <row r="99" ht="13.5">
      <c r="U99" s="96" t="s">
        <v>105</v>
      </c>
    </row>
    <row r="100" ht="13.5">
      <c r="U100" s="96" t="s">
        <v>144</v>
      </c>
    </row>
  </sheetData>
  <sheetProtection password="DDFF" sheet="1"/>
  <mergeCells count="13">
    <mergeCell ref="I19:M19"/>
    <mergeCell ref="G23:M23"/>
    <mergeCell ref="A5:B5"/>
    <mergeCell ref="A6:B6"/>
    <mergeCell ref="C5:E5"/>
    <mergeCell ref="C6:D6"/>
    <mergeCell ref="A2:N2"/>
    <mergeCell ref="F5:G5"/>
    <mergeCell ref="F6:G6"/>
    <mergeCell ref="H5:N5"/>
    <mergeCell ref="H7:M7"/>
    <mergeCell ref="H6:M6"/>
    <mergeCell ref="H4:M4"/>
  </mergeCells>
  <conditionalFormatting sqref="N4">
    <cfRule type="containsBlanks" priority="1" dxfId="2" stopIfTrue="1">
      <formula>LEN(TRIM(N4))=0</formula>
    </cfRule>
    <cfRule type="containsBlanks" priority="2" dxfId="5" stopIfTrue="1">
      <formula>LEN(TRIM(N4))=0</formula>
    </cfRule>
  </conditionalFormatting>
  <dataValidations count="4">
    <dataValidation allowBlank="1" showInputMessage="1" showErrorMessage="1" prompt="ﾌﾘｶﾞﾅは自動で入力されますが，間違っている場合は直接入力して下さい(半角ｶﾀｶﾅで)。" sqref="E8:F8"/>
    <dataValidation type="list" allowBlank="1" showInputMessage="1" showErrorMessage="1" sqref="G8:G17">
      <formula1>$R$8:$R$10</formula1>
    </dataValidation>
    <dataValidation type="list" allowBlank="1" showInputMessage="1" showErrorMessage="1" sqref="C5:E5">
      <formula1>$U$8:$U$100</formula1>
    </dataValidation>
    <dataValidation type="list" allowBlank="1" showInputMessage="1" showErrorMessage="1" sqref="N4">
      <formula1>$R$11:$R$12</formula1>
    </dataValidation>
  </dataValidations>
  <printOptions/>
  <pageMargins left="0.7874015748031497" right="0.3937007874015748" top="1.1811023622047245" bottom="0.7874015748031497" header="0.5118110236220472" footer="0.5118110236220472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selection activeCell="N2" sqref="N2"/>
    </sheetView>
  </sheetViews>
  <sheetFormatPr defaultColWidth="9.00390625" defaultRowHeight="13.5"/>
  <cols>
    <col min="2" max="2" width="9.375" style="0" bestFit="1" customWidth="1"/>
    <col min="16" max="16" width="11.125" style="0" bestFit="1" customWidth="1"/>
  </cols>
  <sheetData>
    <row r="1" spans="1:16" s="8" customFormat="1" ht="12.75" thickBot="1">
      <c r="A1" s="43" t="s">
        <v>27</v>
      </c>
      <c r="B1" s="43" t="s">
        <v>28</v>
      </c>
      <c r="C1" s="43"/>
      <c r="D1" s="43"/>
      <c r="E1" s="43"/>
      <c r="F1" s="43" t="s">
        <v>0</v>
      </c>
      <c r="G1" s="43"/>
      <c r="H1" s="43"/>
      <c r="I1" s="43"/>
      <c r="J1" s="43" t="s">
        <v>29</v>
      </c>
      <c r="K1" s="43" t="s">
        <v>30</v>
      </c>
      <c r="L1" s="43" t="s">
        <v>31</v>
      </c>
      <c r="M1" s="43" t="s">
        <v>32</v>
      </c>
      <c r="N1" s="43" t="s">
        <v>33</v>
      </c>
      <c r="O1" s="44" t="s">
        <v>34</v>
      </c>
      <c r="P1" s="44" t="s">
        <v>35</v>
      </c>
    </row>
    <row r="2" spans="1:16" s="9" customFormat="1" ht="12.75" thickTop="1">
      <c r="A2" s="45">
        <f>'男子申込'!B8</f>
        <v>0</v>
      </c>
      <c r="B2" s="45">
        <f>200100000+A2</f>
        <v>200100000</v>
      </c>
      <c r="C2" s="45">
        <f>'男子申込'!C8</f>
        <v>0</v>
      </c>
      <c r="D2" s="45">
        <f>'男子申込'!D8</f>
        <v>0</v>
      </c>
      <c r="E2" s="45"/>
      <c r="F2" s="45" t="str">
        <f>CONCATENATE(C2,"　",D2)</f>
        <v>0　0</v>
      </c>
      <c r="G2" s="45">
        <f>'男子申込'!E8</f>
      </c>
      <c r="H2" s="45">
        <f>'男子申込'!F8</f>
      </c>
      <c r="I2" s="45"/>
      <c r="J2" s="45" t="str">
        <f>CONCATENATE(G2," ",H2)</f>
        <v> </v>
      </c>
      <c r="K2" s="45">
        <v>1</v>
      </c>
      <c r="L2" s="45">
        <v>46</v>
      </c>
      <c r="M2" s="45">
        <f>'男子申込'!$C$5</f>
        <v>0</v>
      </c>
      <c r="N2" s="45" t="e">
        <f>VLOOKUP(M2,Sheet2!$A:$XFD,3,FALSE)</f>
        <v>#N/A</v>
      </c>
      <c r="O2" s="45">
        <f>'男子申込'!G8</f>
        <v>0</v>
      </c>
      <c r="P2" s="45" t="str">
        <f>CONCATENATE(F2,"(",O2,")")</f>
        <v>0　0(0)</v>
      </c>
    </row>
    <row r="3" spans="1:16" ht="13.5">
      <c r="A3" s="45">
        <f>'男子申込'!B9</f>
        <v>0</v>
      </c>
      <c r="B3" s="45">
        <f aca="true" t="shared" si="0" ref="B3:B11">200100000+A3</f>
        <v>200100000</v>
      </c>
      <c r="C3" s="45">
        <f>'男子申込'!C9</f>
        <v>0</v>
      </c>
      <c r="D3" s="45">
        <f>'男子申込'!D9</f>
        <v>0</v>
      </c>
      <c r="E3" s="45"/>
      <c r="F3" s="45" t="str">
        <f aca="true" t="shared" si="1" ref="F3:F11">CONCATENATE(C3,"　",D3)</f>
        <v>0　0</v>
      </c>
      <c r="G3" s="45">
        <f>'男子申込'!E9</f>
      </c>
      <c r="H3" s="45">
        <f>'男子申込'!F9</f>
      </c>
      <c r="I3" s="45"/>
      <c r="J3" s="45" t="str">
        <f aca="true" t="shared" si="2" ref="J3:J11">CONCATENATE(G3," ",H3)</f>
        <v> </v>
      </c>
      <c r="K3" s="45">
        <v>1</v>
      </c>
      <c r="L3" s="45">
        <v>46</v>
      </c>
      <c r="M3" s="45">
        <f>'男子申込'!$C$5</f>
        <v>0</v>
      </c>
      <c r="N3" s="45" t="e">
        <f>VLOOKUP(M3,Sheet2!$A:$XFD,3,FALSE)</f>
        <v>#N/A</v>
      </c>
      <c r="O3" s="45">
        <f>'男子申込'!G9</f>
        <v>0</v>
      </c>
      <c r="P3" s="45" t="str">
        <f aca="true" t="shared" si="3" ref="P3:P11">CONCATENATE(F3,"(",O3,")")</f>
        <v>0　0(0)</v>
      </c>
    </row>
    <row r="4" spans="1:16" ht="13.5">
      <c r="A4" s="45">
        <f>'男子申込'!B10</f>
        <v>0</v>
      </c>
      <c r="B4" s="45">
        <f t="shared" si="0"/>
        <v>200100000</v>
      </c>
      <c r="C4" s="45">
        <f>'男子申込'!C10</f>
        <v>0</v>
      </c>
      <c r="D4" s="45">
        <f>'男子申込'!D10</f>
        <v>0</v>
      </c>
      <c r="E4" s="45"/>
      <c r="F4" s="45" t="str">
        <f t="shared" si="1"/>
        <v>0　0</v>
      </c>
      <c r="G4" s="45">
        <f>'男子申込'!E10</f>
      </c>
      <c r="H4" s="45">
        <f>'男子申込'!F10</f>
      </c>
      <c r="I4" s="45"/>
      <c r="J4" s="45" t="str">
        <f t="shared" si="2"/>
        <v> </v>
      </c>
      <c r="K4" s="45">
        <v>1</v>
      </c>
      <c r="L4" s="45">
        <v>46</v>
      </c>
      <c r="M4" s="45">
        <f>'男子申込'!$C$5</f>
        <v>0</v>
      </c>
      <c r="N4" s="45" t="e">
        <f>VLOOKUP(M4,Sheet2!$A:$XFD,3,FALSE)</f>
        <v>#N/A</v>
      </c>
      <c r="O4" s="45">
        <f>'男子申込'!G10</f>
        <v>0</v>
      </c>
      <c r="P4" s="45" t="str">
        <f t="shared" si="3"/>
        <v>0　0(0)</v>
      </c>
    </row>
    <row r="5" spans="1:16" ht="13.5">
      <c r="A5" s="45">
        <f>'男子申込'!B11</f>
        <v>0</v>
      </c>
      <c r="B5" s="45">
        <f t="shared" si="0"/>
        <v>200100000</v>
      </c>
      <c r="C5" s="45">
        <f>'男子申込'!C11</f>
        <v>0</v>
      </c>
      <c r="D5" s="45">
        <f>'男子申込'!D11</f>
        <v>0</v>
      </c>
      <c r="E5" s="45"/>
      <c r="F5" s="45" t="str">
        <f t="shared" si="1"/>
        <v>0　0</v>
      </c>
      <c r="G5" s="45">
        <f>'男子申込'!E11</f>
      </c>
      <c r="H5" s="45">
        <f>'男子申込'!F11</f>
      </c>
      <c r="I5" s="45"/>
      <c r="J5" s="45" t="str">
        <f t="shared" si="2"/>
        <v> </v>
      </c>
      <c r="K5" s="45">
        <v>1</v>
      </c>
      <c r="L5" s="45">
        <v>46</v>
      </c>
      <c r="M5" s="45">
        <f>'男子申込'!$C$5</f>
        <v>0</v>
      </c>
      <c r="N5" s="45" t="e">
        <f>VLOOKUP(M5,Sheet2!$A:$XFD,3,FALSE)</f>
        <v>#N/A</v>
      </c>
      <c r="O5" s="45">
        <f>'男子申込'!G11</f>
        <v>0</v>
      </c>
      <c r="P5" s="45" t="str">
        <f t="shared" si="3"/>
        <v>0　0(0)</v>
      </c>
    </row>
    <row r="6" spans="1:16" ht="13.5">
      <c r="A6" s="45">
        <f>'男子申込'!B12</f>
        <v>0</v>
      </c>
      <c r="B6" s="45">
        <f t="shared" si="0"/>
        <v>200100000</v>
      </c>
      <c r="C6" s="45">
        <f>'男子申込'!C12</f>
        <v>0</v>
      </c>
      <c r="D6" s="45">
        <f>'男子申込'!D12</f>
        <v>0</v>
      </c>
      <c r="E6" s="45"/>
      <c r="F6" s="45" t="str">
        <f t="shared" si="1"/>
        <v>0　0</v>
      </c>
      <c r="G6" s="45">
        <f>'男子申込'!E12</f>
      </c>
      <c r="H6" s="45">
        <f>'男子申込'!F12</f>
      </c>
      <c r="I6" s="45"/>
      <c r="J6" s="45" t="str">
        <f t="shared" si="2"/>
        <v> </v>
      </c>
      <c r="K6" s="45">
        <v>1</v>
      </c>
      <c r="L6" s="45">
        <v>46</v>
      </c>
      <c r="M6" s="45">
        <f>'男子申込'!$C$5</f>
        <v>0</v>
      </c>
      <c r="N6" s="45" t="e">
        <f>VLOOKUP(M6,Sheet2!$A:$XFD,3,FALSE)</f>
        <v>#N/A</v>
      </c>
      <c r="O6" s="45">
        <f>'男子申込'!G12</f>
        <v>0</v>
      </c>
      <c r="P6" s="45" t="str">
        <f t="shared" si="3"/>
        <v>0　0(0)</v>
      </c>
    </row>
    <row r="7" spans="1:16" ht="13.5">
      <c r="A7" s="45">
        <f>'男子申込'!B13</f>
        <v>0</v>
      </c>
      <c r="B7" s="45">
        <f t="shared" si="0"/>
        <v>200100000</v>
      </c>
      <c r="C7" s="45">
        <f>'男子申込'!C13</f>
        <v>0</v>
      </c>
      <c r="D7" s="45">
        <f>'男子申込'!D13</f>
        <v>0</v>
      </c>
      <c r="E7" s="45"/>
      <c r="F7" s="45" t="str">
        <f t="shared" si="1"/>
        <v>0　0</v>
      </c>
      <c r="G7" s="45">
        <f>'男子申込'!E13</f>
      </c>
      <c r="H7" s="45">
        <f>'男子申込'!F13</f>
      </c>
      <c r="I7" s="45"/>
      <c r="J7" s="45" t="str">
        <f t="shared" si="2"/>
        <v> </v>
      </c>
      <c r="K7" s="45">
        <v>1</v>
      </c>
      <c r="L7" s="45">
        <v>46</v>
      </c>
      <c r="M7" s="45">
        <f>'男子申込'!$C$5</f>
        <v>0</v>
      </c>
      <c r="N7" s="45" t="e">
        <f>VLOOKUP(M7,Sheet2!$A:$XFD,3,FALSE)</f>
        <v>#N/A</v>
      </c>
      <c r="O7" s="45">
        <f>'男子申込'!G13</f>
        <v>0</v>
      </c>
      <c r="P7" s="45" t="str">
        <f t="shared" si="3"/>
        <v>0　0(0)</v>
      </c>
    </row>
    <row r="8" spans="1:16" ht="13.5">
      <c r="A8" s="45">
        <f>'男子申込'!B14</f>
        <v>0</v>
      </c>
      <c r="B8" s="45">
        <f t="shared" si="0"/>
        <v>200100000</v>
      </c>
      <c r="C8" s="45">
        <f>'男子申込'!C14</f>
        <v>0</v>
      </c>
      <c r="D8" s="45">
        <f>'男子申込'!D14</f>
        <v>0</v>
      </c>
      <c r="E8" s="45"/>
      <c r="F8" s="45" t="str">
        <f t="shared" si="1"/>
        <v>0　0</v>
      </c>
      <c r="G8" s="45">
        <f>'男子申込'!E14</f>
      </c>
      <c r="H8" s="45">
        <f>'男子申込'!F14</f>
      </c>
      <c r="I8" s="45"/>
      <c r="J8" s="45" t="str">
        <f t="shared" si="2"/>
        <v> </v>
      </c>
      <c r="K8" s="45">
        <v>1</v>
      </c>
      <c r="L8" s="45">
        <v>46</v>
      </c>
      <c r="M8" s="45">
        <f>'男子申込'!$C$5</f>
        <v>0</v>
      </c>
      <c r="N8" s="45" t="e">
        <f>VLOOKUP(M8,Sheet2!$A:$XFD,3,FALSE)</f>
        <v>#N/A</v>
      </c>
      <c r="O8" s="45">
        <f>'男子申込'!G14</f>
        <v>0</v>
      </c>
      <c r="P8" s="45" t="str">
        <f t="shared" si="3"/>
        <v>0　0(0)</v>
      </c>
    </row>
    <row r="9" spans="1:16" ht="13.5">
      <c r="A9" s="45">
        <f>'男子申込'!B15</f>
        <v>0</v>
      </c>
      <c r="B9" s="45">
        <f t="shared" si="0"/>
        <v>200100000</v>
      </c>
      <c r="C9" s="45">
        <f>'男子申込'!C15</f>
        <v>0</v>
      </c>
      <c r="D9" s="45">
        <f>'男子申込'!D15</f>
        <v>0</v>
      </c>
      <c r="E9" s="45"/>
      <c r="F9" s="45" t="str">
        <f t="shared" si="1"/>
        <v>0　0</v>
      </c>
      <c r="G9" s="45">
        <f>'男子申込'!E15</f>
      </c>
      <c r="H9" s="45">
        <f>'男子申込'!F15</f>
      </c>
      <c r="I9" s="45"/>
      <c r="J9" s="45" t="str">
        <f t="shared" si="2"/>
        <v> </v>
      </c>
      <c r="K9" s="45">
        <v>1</v>
      </c>
      <c r="L9" s="45">
        <v>46</v>
      </c>
      <c r="M9" s="45">
        <f>'男子申込'!$C$5</f>
        <v>0</v>
      </c>
      <c r="N9" s="45" t="e">
        <f>VLOOKUP(M9,Sheet2!$A:$XFD,3,FALSE)</f>
        <v>#N/A</v>
      </c>
      <c r="O9" s="45">
        <f>'男子申込'!G15</f>
        <v>0</v>
      </c>
      <c r="P9" s="45" t="str">
        <f t="shared" si="3"/>
        <v>0　0(0)</v>
      </c>
    </row>
    <row r="10" spans="1:16" ht="13.5">
      <c r="A10" s="45">
        <f>'男子申込'!B16</f>
        <v>0</v>
      </c>
      <c r="B10" s="45">
        <f t="shared" si="0"/>
        <v>200100000</v>
      </c>
      <c r="C10" s="45">
        <f>'男子申込'!C16</f>
        <v>0</v>
      </c>
      <c r="D10" s="45">
        <f>'男子申込'!D16</f>
        <v>0</v>
      </c>
      <c r="E10" s="45"/>
      <c r="F10" s="45" t="str">
        <f t="shared" si="1"/>
        <v>0　0</v>
      </c>
      <c r="G10" s="45">
        <f>'男子申込'!E16</f>
      </c>
      <c r="H10" s="45">
        <f>'男子申込'!F16</f>
      </c>
      <c r="I10" s="45"/>
      <c r="J10" s="45" t="str">
        <f t="shared" si="2"/>
        <v> </v>
      </c>
      <c r="K10" s="45">
        <v>1</v>
      </c>
      <c r="L10" s="45">
        <v>46</v>
      </c>
      <c r="M10" s="45">
        <f>'男子申込'!$C$5</f>
        <v>0</v>
      </c>
      <c r="N10" s="45" t="e">
        <f>VLOOKUP(M10,Sheet2!$A:$XFD,3,FALSE)</f>
        <v>#N/A</v>
      </c>
      <c r="O10" s="45">
        <f>'男子申込'!G16</f>
        <v>0</v>
      </c>
      <c r="P10" s="45" t="str">
        <f t="shared" si="3"/>
        <v>0　0(0)</v>
      </c>
    </row>
    <row r="11" spans="1:16" ht="13.5">
      <c r="A11" s="45">
        <f>'男子申込'!B17</f>
        <v>0</v>
      </c>
      <c r="B11" s="45">
        <f t="shared" si="0"/>
        <v>200100000</v>
      </c>
      <c r="C11" s="45">
        <f>'男子申込'!C17</f>
        <v>0</v>
      </c>
      <c r="D11" s="45">
        <f>'男子申込'!D17</f>
        <v>0</v>
      </c>
      <c r="E11" s="45"/>
      <c r="F11" s="45" t="str">
        <f t="shared" si="1"/>
        <v>0　0</v>
      </c>
      <c r="G11" s="45">
        <f>'男子申込'!E17</f>
      </c>
      <c r="H11" s="45">
        <f>'男子申込'!F17</f>
      </c>
      <c r="I11" s="45"/>
      <c r="J11" s="45" t="str">
        <f t="shared" si="2"/>
        <v> </v>
      </c>
      <c r="K11" s="45">
        <v>1</v>
      </c>
      <c r="L11" s="45">
        <v>46</v>
      </c>
      <c r="M11" s="45">
        <f>'男子申込'!$C$5</f>
        <v>0</v>
      </c>
      <c r="N11" s="45" t="e">
        <f>VLOOKUP(M11,Sheet2!$A:$XFD,3,FALSE)</f>
        <v>#N/A</v>
      </c>
      <c r="O11" s="45">
        <f>'男子申込'!G17</f>
        <v>0</v>
      </c>
      <c r="P11" s="45" t="str">
        <f t="shared" si="3"/>
        <v>0　0(0)</v>
      </c>
    </row>
  </sheetData>
  <sheetProtection password="DDFF" sheet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66CC"/>
  </sheetPr>
  <dimension ref="A2:AC100"/>
  <sheetViews>
    <sheetView view="pageBreakPreview" zoomScaleSheetLayoutView="100" zoomScalePageLayoutView="0" workbookViewId="0" topLeftCell="A1">
      <selection activeCell="N4" sqref="N4"/>
    </sheetView>
  </sheetViews>
  <sheetFormatPr defaultColWidth="9.00390625" defaultRowHeight="13.5"/>
  <cols>
    <col min="1" max="1" width="3.50390625" style="2" bestFit="1" customWidth="1"/>
    <col min="2" max="2" width="18.125" style="2" customWidth="1"/>
    <col min="3" max="6" width="15.125" style="2" customWidth="1"/>
    <col min="7" max="7" width="5.375" style="2" customWidth="1"/>
    <col min="8" max="9" width="3.50390625" style="2" bestFit="1" customWidth="1"/>
    <col min="10" max="10" width="2.75390625" style="2" bestFit="1" customWidth="1"/>
    <col min="11" max="11" width="3.50390625" style="2" bestFit="1" customWidth="1"/>
    <col min="12" max="12" width="2.75390625" style="2" bestFit="1" customWidth="1"/>
    <col min="13" max="13" width="3.50390625" style="2" bestFit="1" customWidth="1"/>
    <col min="14" max="14" width="24.50390625" style="2" customWidth="1"/>
    <col min="15" max="15" width="3.375" style="2" bestFit="1" customWidth="1"/>
    <col min="16" max="16" width="5.125" style="2" customWidth="1"/>
    <col min="17" max="17" width="3.375" style="50" bestFit="1" customWidth="1"/>
    <col min="18" max="18" width="5.125" style="50" customWidth="1"/>
    <col min="19" max="19" width="3.375" style="50" bestFit="1" customWidth="1"/>
    <col min="20" max="25" width="5.625" style="50" customWidth="1"/>
    <col min="26" max="16384" width="9.00390625" style="2" customWidth="1"/>
  </cols>
  <sheetData>
    <row r="2" spans="1:18" ht="24">
      <c r="A2" s="103" t="s">
        <v>152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6"/>
      <c r="P2" s="6"/>
      <c r="Q2" s="51"/>
      <c r="R2" s="51"/>
    </row>
    <row r="3" spans="1:18" ht="15" customHeight="1" thickBo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101" t="s">
        <v>146</v>
      </c>
      <c r="O3" s="6"/>
      <c r="P3" s="6"/>
      <c r="Q3" s="51"/>
      <c r="R3" s="51"/>
    </row>
    <row r="4" spans="8:29" ht="30" customHeight="1" thickBot="1">
      <c r="H4" s="115" t="s">
        <v>145</v>
      </c>
      <c r="I4" s="116"/>
      <c r="J4" s="116"/>
      <c r="K4" s="116"/>
      <c r="L4" s="116"/>
      <c r="M4" s="117"/>
      <c r="N4" s="102"/>
      <c r="Q4" s="2"/>
      <c r="R4" s="96"/>
      <c r="S4" s="96"/>
      <c r="T4" s="96"/>
      <c r="U4" s="96"/>
      <c r="V4" s="96"/>
      <c r="W4" s="96"/>
      <c r="X4" s="96"/>
      <c r="Y4" s="96"/>
      <c r="Z4" s="50"/>
      <c r="AA4" s="50"/>
      <c r="AB4" s="50"/>
      <c r="AC4" s="50"/>
    </row>
    <row r="5" spans="1:14" ht="29.25" customHeight="1">
      <c r="A5" s="120" t="s">
        <v>98</v>
      </c>
      <c r="B5" s="121"/>
      <c r="C5" s="124"/>
      <c r="D5" s="125"/>
      <c r="E5" s="126"/>
      <c r="F5" s="104" t="s">
        <v>2</v>
      </c>
      <c r="G5" s="105"/>
      <c r="H5" s="129"/>
      <c r="I5" s="125"/>
      <c r="J5" s="125"/>
      <c r="K5" s="125"/>
      <c r="L5" s="125"/>
      <c r="M5" s="125"/>
      <c r="N5" s="130"/>
    </row>
    <row r="6" spans="1:14" ht="33.75" customHeight="1" thickBot="1">
      <c r="A6" s="122" t="s">
        <v>99</v>
      </c>
      <c r="B6" s="123"/>
      <c r="C6" s="127"/>
      <c r="D6" s="128"/>
      <c r="E6" s="73" t="s">
        <v>100</v>
      </c>
      <c r="F6" s="106" t="s">
        <v>111</v>
      </c>
      <c r="G6" s="107"/>
      <c r="H6" s="131"/>
      <c r="I6" s="132"/>
      <c r="J6" s="132"/>
      <c r="K6" s="132"/>
      <c r="L6" s="132"/>
      <c r="M6" s="132"/>
      <c r="N6" s="74" t="s">
        <v>155</v>
      </c>
    </row>
    <row r="7" spans="1:18" ht="29.25" customHeight="1" thickBot="1">
      <c r="A7" s="20"/>
      <c r="B7" s="21" t="s">
        <v>26</v>
      </c>
      <c r="C7" s="22" t="s">
        <v>20</v>
      </c>
      <c r="D7" s="23" t="s">
        <v>21</v>
      </c>
      <c r="E7" s="23" t="s">
        <v>22</v>
      </c>
      <c r="F7" s="24" t="s">
        <v>23</v>
      </c>
      <c r="G7" s="26" t="s">
        <v>24</v>
      </c>
      <c r="H7" s="111" t="s">
        <v>112</v>
      </c>
      <c r="I7" s="112"/>
      <c r="J7" s="112"/>
      <c r="K7" s="112"/>
      <c r="L7" s="112"/>
      <c r="M7" s="133"/>
      <c r="N7" s="25" t="s">
        <v>25</v>
      </c>
      <c r="O7" s="5"/>
      <c r="P7" s="5"/>
      <c r="Q7" s="42"/>
      <c r="R7" s="42"/>
    </row>
    <row r="8" spans="1:21" ht="21" customHeight="1">
      <c r="A8" s="17">
        <v>1</v>
      </c>
      <c r="B8" s="28"/>
      <c r="C8" s="29"/>
      <c r="D8" s="30"/>
      <c r="E8" s="18">
        <f>ASC(PHONETIC(C8))</f>
      </c>
      <c r="F8" s="19">
        <f>ASC(PHONETIC(D8))</f>
      </c>
      <c r="G8" s="31"/>
      <c r="H8" s="59">
        <v>20</v>
      </c>
      <c r="I8" s="60"/>
      <c r="J8" s="56" t="s">
        <v>115</v>
      </c>
      <c r="K8" s="56"/>
      <c r="L8" s="56" t="s">
        <v>115</v>
      </c>
      <c r="M8" s="56"/>
      <c r="N8" s="32"/>
      <c r="O8" s="5"/>
      <c r="P8" s="5"/>
      <c r="Q8" s="42"/>
      <c r="R8" s="42">
        <v>1</v>
      </c>
      <c r="U8" s="93" t="s">
        <v>90</v>
      </c>
    </row>
    <row r="9" spans="1:21" ht="21" customHeight="1">
      <c r="A9" s="15">
        <v>2</v>
      </c>
      <c r="B9" s="33"/>
      <c r="C9" s="34"/>
      <c r="D9" s="35"/>
      <c r="E9" s="35">
        <f aca="true" t="shared" si="0" ref="E9:E15">ASC(PHONETIC(C9))</f>
      </c>
      <c r="F9" s="36">
        <f aca="true" t="shared" si="1" ref="F9:F15">ASC(PHONETIC(D9))</f>
      </c>
      <c r="G9" s="37"/>
      <c r="H9" s="59">
        <v>20</v>
      </c>
      <c r="I9" s="61"/>
      <c r="J9" s="56" t="s">
        <v>115</v>
      </c>
      <c r="K9" s="57"/>
      <c r="L9" s="56" t="s">
        <v>115</v>
      </c>
      <c r="M9" s="57"/>
      <c r="N9" s="36"/>
      <c r="O9" s="5"/>
      <c r="P9" s="5"/>
      <c r="Q9" s="42"/>
      <c r="R9" s="42">
        <v>2</v>
      </c>
      <c r="U9" s="93" t="s">
        <v>74</v>
      </c>
    </row>
    <row r="10" spans="1:21" ht="21" customHeight="1">
      <c r="A10" s="15">
        <v>3</v>
      </c>
      <c r="B10" s="33"/>
      <c r="C10" s="34"/>
      <c r="D10" s="35"/>
      <c r="E10" s="35">
        <f t="shared" si="0"/>
      </c>
      <c r="F10" s="36">
        <f t="shared" si="1"/>
      </c>
      <c r="G10" s="37"/>
      <c r="H10" s="59">
        <v>20</v>
      </c>
      <c r="I10" s="61"/>
      <c r="J10" s="56" t="s">
        <v>115</v>
      </c>
      <c r="K10" s="57"/>
      <c r="L10" s="56" t="s">
        <v>115</v>
      </c>
      <c r="M10" s="57"/>
      <c r="N10" s="36"/>
      <c r="O10" s="5"/>
      <c r="P10" s="5"/>
      <c r="Q10" s="42"/>
      <c r="R10" s="42">
        <v>3</v>
      </c>
      <c r="U10" s="93" t="s">
        <v>61</v>
      </c>
    </row>
    <row r="11" spans="1:21" ht="21" customHeight="1">
      <c r="A11" s="15">
        <v>4</v>
      </c>
      <c r="B11" s="33"/>
      <c r="C11" s="34"/>
      <c r="D11" s="35"/>
      <c r="E11" s="35">
        <f t="shared" si="0"/>
      </c>
      <c r="F11" s="36">
        <f t="shared" si="1"/>
      </c>
      <c r="G11" s="37"/>
      <c r="H11" s="59">
        <v>20</v>
      </c>
      <c r="I11" s="61"/>
      <c r="J11" s="56" t="s">
        <v>115</v>
      </c>
      <c r="K11" s="57"/>
      <c r="L11" s="56" t="s">
        <v>115</v>
      </c>
      <c r="M11" s="57"/>
      <c r="N11" s="36"/>
      <c r="O11" s="5"/>
      <c r="P11" s="5"/>
      <c r="Q11" s="42"/>
      <c r="R11" s="42" t="s">
        <v>149</v>
      </c>
      <c r="U11" s="93" t="s">
        <v>72</v>
      </c>
    </row>
    <row r="12" spans="1:21" ht="21" customHeight="1">
      <c r="A12" s="15">
        <v>5</v>
      </c>
      <c r="B12" s="33"/>
      <c r="C12" s="34"/>
      <c r="D12" s="35"/>
      <c r="E12" s="35">
        <f t="shared" si="0"/>
      </c>
      <c r="F12" s="36">
        <f t="shared" si="1"/>
      </c>
      <c r="G12" s="37"/>
      <c r="H12" s="59">
        <v>20</v>
      </c>
      <c r="I12" s="61"/>
      <c r="J12" s="56" t="s">
        <v>115</v>
      </c>
      <c r="K12" s="57"/>
      <c r="L12" s="56" t="s">
        <v>115</v>
      </c>
      <c r="M12" s="57"/>
      <c r="N12" s="36"/>
      <c r="O12" s="5"/>
      <c r="P12" s="5"/>
      <c r="Q12" s="42"/>
      <c r="R12" s="42" t="s">
        <v>150</v>
      </c>
      <c r="U12" s="93" t="s">
        <v>87</v>
      </c>
    </row>
    <row r="13" spans="1:21" ht="21" customHeight="1">
      <c r="A13" s="15">
        <v>6</v>
      </c>
      <c r="B13" s="33"/>
      <c r="C13" s="34"/>
      <c r="D13" s="35"/>
      <c r="E13" s="35">
        <f t="shared" si="0"/>
      </c>
      <c r="F13" s="36">
        <f t="shared" si="1"/>
      </c>
      <c r="G13" s="37"/>
      <c r="H13" s="59">
        <v>20</v>
      </c>
      <c r="I13" s="61"/>
      <c r="J13" s="56" t="s">
        <v>115</v>
      </c>
      <c r="K13" s="57"/>
      <c r="L13" s="56" t="s">
        <v>115</v>
      </c>
      <c r="M13" s="57"/>
      <c r="N13" s="36"/>
      <c r="O13" s="5"/>
      <c r="P13" s="5"/>
      <c r="Q13" s="42"/>
      <c r="R13" s="42"/>
      <c r="U13" s="93" t="s">
        <v>120</v>
      </c>
    </row>
    <row r="14" spans="1:21" ht="21" customHeight="1">
      <c r="A14" s="15">
        <v>7</v>
      </c>
      <c r="B14" s="33"/>
      <c r="C14" s="34"/>
      <c r="D14" s="35"/>
      <c r="E14" s="35">
        <f t="shared" si="0"/>
      </c>
      <c r="F14" s="36">
        <f t="shared" si="1"/>
      </c>
      <c r="G14" s="37"/>
      <c r="H14" s="59">
        <v>20</v>
      </c>
      <c r="I14" s="61"/>
      <c r="J14" s="56" t="s">
        <v>115</v>
      </c>
      <c r="K14" s="57"/>
      <c r="L14" s="56" t="s">
        <v>115</v>
      </c>
      <c r="M14" s="57"/>
      <c r="N14" s="36"/>
      <c r="O14" s="5"/>
      <c r="P14" s="5"/>
      <c r="Q14" s="42"/>
      <c r="R14" s="42"/>
      <c r="U14" s="93" t="s">
        <v>95</v>
      </c>
    </row>
    <row r="15" spans="1:21" ht="21" customHeight="1" thickBot="1">
      <c r="A15" s="16">
        <v>8</v>
      </c>
      <c r="B15" s="27"/>
      <c r="C15" s="38"/>
      <c r="D15" s="39"/>
      <c r="E15" s="39">
        <f t="shared" si="0"/>
      </c>
      <c r="F15" s="40">
        <f t="shared" si="1"/>
      </c>
      <c r="G15" s="41"/>
      <c r="H15" s="64">
        <v>20</v>
      </c>
      <c r="I15" s="63"/>
      <c r="J15" s="58" t="s">
        <v>115</v>
      </c>
      <c r="K15" s="58"/>
      <c r="L15" s="58" t="s">
        <v>115</v>
      </c>
      <c r="M15" s="49"/>
      <c r="N15" s="40"/>
      <c r="O15" s="5"/>
      <c r="P15" s="5"/>
      <c r="Q15" s="42"/>
      <c r="R15" s="42"/>
      <c r="U15" s="93" t="s">
        <v>82</v>
      </c>
    </row>
    <row r="16" spans="1:21" ht="20.2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42"/>
      <c r="R16" s="42"/>
      <c r="U16" s="93" t="s">
        <v>62</v>
      </c>
    </row>
    <row r="17" spans="1:21" ht="20.25" customHeight="1">
      <c r="A17" s="5"/>
      <c r="B17" s="65"/>
      <c r="C17" s="65" t="s">
        <v>113</v>
      </c>
      <c r="D17" s="67"/>
      <c r="E17" s="66" t="s">
        <v>19</v>
      </c>
      <c r="F17" s="67"/>
      <c r="G17" s="66" t="s">
        <v>18</v>
      </c>
      <c r="H17" s="68"/>
      <c r="I17" s="118"/>
      <c r="J17" s="118"/>
      <c r="K17" s="118"/>
      <c r="L17" s="118"/>
      <c r="M17" s="118"/>
      <c r="N17" s="69" t="s">
        <v>114</v>
      </c>
      <c r="O17" s="7"/>
      <c r="P17" s="5"/>
      <c r="Q17" s="42"/>
      <c r="R17" s="42"/>
      <c r="U17" s="93" t="s">
        <v>53</v>
      </c>
    </row>
    <row r="18" spans="1:21" ht="20.25" customHeight="1">
      <c r="A18" s="5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5"/>
      <c r="P18" s="5"/>
      <c r="Q18" s="42"/>
      <c r="R18" s="42"/>
      <c r="U18" s="93" t="s">
        <v>63</v>
      </c>
    </row>
    <row r="19" spans="1:21" ht="20.25" customHeight="1">
      <c r="A19" s="5"/>
      <c r="B19" s="69" t="s">
        <v>101</v>
      </c>
      <c r="C19" s="71"/>
      <c r="D19" s="71"/>
      <c r="E19" s="71"/>
      <c r="F19" s="71"/>
      <c r="G19" s="71"/>
      <c r="H19" s="70"/>
      <c r="I19" s="70"/>
      <c r="J19" s="70"/>
      <c r="K19" s="70"/>
      <c r="L19" s="70"/>
      <c r="M19" s="70"/>
      <c r="N19" s="70"/>
      <c r="O19" s="5"/>
      <c r="P19" s="5"/>
      <c r="Q19" s="42"/>
      <c r="R19" s="42"/>
      <c r="U19" s="93" t="s">
        <v>44</v>
      </c>
    </row>
    <row r="20" spans="1:21" ht="9.75" customHeight="1">
      <c r="A20" s="5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5"/>
      <c r="P20" s="5"/>
      <c r="Q20" s="42"/>
      <c r="R20" s="42"/>
      <c r="U20" s="93" t="s">
        <v>133</v>
      </c>
    </row>
    <row r="21" spans="1:21" ht="20.25" customHeight="1">
      <c r="A21" s="5"/>
      <c r="B21" s="70"/>
      <c r="C21" s="70"/>
      <c r="D21" s="70"/>
      <c r="E21" s="70"/>
      <c r="F21" s="72" t="s">
        <v>3</v>
      </c>
      <c r="G21" s="119"/>
      <c r="H21" s="119"/>
      <c r="I21" s="119"/>
      <c r="J21" s="119"/>
      <c r="K21" s="119"/>
      <c r="L21" s="119"/>
      <c r="M21" s="119"/>
      <c r="N21" s="71" t="s">
        <v>4</v>
      </c>
      <c r="O21" s="5"/>
      <c r="P21" s="5"/>
      <c r="Q21" s="42"/>
      <c r="R21" s="42"/>
      <c r="U21" s="93" t="s">
        <v>121</v>
      </c>
    </row>
    <row r="22" spans="1:21" ht="20.2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42"/>
      <c r="R22" s="42"/>
      <c r="U22" s="93" t="s">
        <v>106</v>
      </c>
    </row>
    <row r="23" spans="1:21" ht="20.25" customHeight="1">
      <c r="A23" s="5"/>
      <c r="B23" s="5"/>
      <c r="C23" s="5"/>
      <c r="N23" s="5"/>
      <c r="O23" s="5"/>
      <c r="P23" s="5"/>
      <c r="Q23" s="42"/>
      <c r="R23" s="42"/>
      <c r="U23" s="93" t="s">
        <v>59</v>
      </c>
    </row>
    <row r="24" spans="1:21" ht="20.2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42"/>
      <c r="R24" s="42"/>
      <c r="U24" s="93" t="s">
        <v>66</v>
      </c>
    </row>
    <row r="25" spans="1:21" ht="20.2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42"/>
      <c r="R25" s="42"/>
      <c r="U25" s="93" t="s">
        <v>134</v>
      </c>
    </row>
    <row r="26" ht="14.25">
      <c r="U26" s="93" t="s">
        <v>135</v>
      </c>
    </row>
    <row r="27" ht="14.25">
      <c r="U27" s="93" t="s">
        <v>77</v>
      </c>
    </row>
    <row r="28" ht="14.25">
      <c r="U28" s="93" t="s">
        <v>92</v>
      </c>
    </row>
    <row r="29" spans="15:21" ht="14.25">
      <c r="O29" s="3"/>
      <c r="P29" s="4"/>
      <c r="Q29" s="52"/>
      <c r="R29" s="94"/>
      <c r="S29" s="52"/>
      <c r="U29" s="93" t="s">
        <v>38</v>
      </c>
    </row>
    <row r="30" ht="14.25">
      <c r="U30" s="93" t="s">
        <v>43</v>
      </c>
    </row>
    <row r="31" ht="14.25">
      <c r="U31" s="93" t="s">
        <v>107</v>
      </c>
    </row>
    <row r="32" ht="14.25">
      <c r="U32" s="93" t="s">
        <v>84</v>
      </c>
    </row>
    <row r="33" ht="14.25">
      <c r="U33" s="93" t="s">
        <v>85</v>
      </c>
    </row>
    <row r="34" ht="14.25">
      <c r="U34" s="93" t="s">
        <v>83</v>
      </c>
    </row>
    <row r="35" ht="14.25">
      <c r="U35" s="93" t="s">
        <v>136</v>
      </c>
    </row>
    <row r="36" ht="14.25">
      <c r="U36" s="93" t="s">
        <v>50</v>
      </c>
    </row>
    <row r="37" ht="14.25">
      <c r="U37" s="93" t="s">
        <v>108</v>
      </c>
    </row>
    <row r="38" ht="14.25">
      <c r="U38" s="93" t="s">
        <v>39</v>
      </c>
    </row>
    <row r="39" ht="14.25">
      <c r="U39" s="93" t="s">
        <v>40</v>
      </c>
    </row>
    <row r="40" ht="14.25">
      <c r="U40" s="93" t="s">
        <v>46</v>
      </c>
    </row>
    <row r="41" ht="14.25">
      <c r="U41" s="93" t="s">
        <v>109</v>
      </c>
    </row>
    <row r="42" ht="14.25">
      <c r="U42" s="93" t="s">
        <v>137</v>
      </c>
    </row>
    <row r="43" ht="14.25">
      <c r="U43" s="93" t="s">
        <v>122</v>
      </c>
    </row>
    <row r="44" ht="14.25">
      <c r="U44" s="93" t="s">
        <v>64</v>
      </c>
    </row>
    <row r="45" ht="14.25">
      <c r="U45" s="93" t="s">
        <v>65</v>
      </c>
    </row>
    <row r="46" ht="14.25">
      <c r="U46" s="93" t="s">
        <v>91</v>
      </c>
    </row>
    <row r="47" ht="14.25">
      <c r="U47" s="93" t="s">
        <v>75</v>
      </c>
    </row>
    <row r="48" ht="14.25">
      <c r="U48" s="93" t="s">
        <v>93</v>
      </c>
    </row>
    <row r="49" ht="14.25">
      <c r="U49" s="93" t="s">
        <v>86</v>
      </c>
    </row>
    <row r="50" ht="14.25">
      <c r="U50" s="93" t="s">
        <v>79</v>
      </c>
    </row>
    <row r="51" ht="14.25">
      <c r="U51" s="93" t="s">
        <v>73</v>
      </c>
    </row>
    <row r="52" ht="14.25">
      <c r="U52" s="93" t="s">
        <v>127</v>
      </c>
    </row>
    <row r="53" ht="14.25">
      <c r="U53" s="93" t="s">
        <v>67</v>
      </c>
    </row>
    <row r="54" ht="14.25">
      <c r="U54" s="93" t="s">
        <v>70</v>
      </c>
    </row>
    <row r="55" ht="14.25">
      <c r="U55" s="93" t="s">
        <v>68</v>
      </c>
    </row>
    <row r="56" ht="14.25">
      <c r="U56" s="93" t="s">
        <v>123</v>
      </c>
    </row>
    <row r="57" ht="14.25">
      <c r="U57" s="93" t="s">
        <v>138</v>
      </c>
    </row>
    <row r="58" ht="14.25">
      <c r="U58" s="93" t="s">
        <v>88</v>
      </c>
    </row>
    <row r="59" ht="14.25">
      <c r="U59" s="93" t="s">
        <v>89</v>
      </c>
    </row>
    <row r="60" ht="14.25">
      <c r="U60" s="93" t="s">
        <v>96</v>
      </c>
    </row>
    <row r="61" ht="14.25">
      <c r="U61" s="93" t="s">
        <v>47</v>
      </c>
    </row>
    <row r="62" ht="14.25">
      <c r="U62" s="93" t="s">
        <v>37</v>
      </c>
    </row>
    <row r="63" ht="14.25">
      <c r="U63" s="93" t="s">
        <v>48</v>
      </c>
    </row>
    <row r="64" ht="14.25">
      <c r="U64" s="93" t="s">
        <v>139</v>
      </c>
    </row>
    <row r="65" ht="14.25">
      <c r="U65" s="93" t="s">
        <v>124</v>
      </c>
    </row>
    <row r="66" ht="14.25">
      <c r="U66" s="93" t="s">
        <v>125</v>
      </c>
    </row>
    <row r="67" ht="14.25">
      <c r="U67" s="93" t="s">
        <v>49</v>
      </c>
    </row>
    <row r="68" ht="14.25">
      <c r="U68" s="93" t="s">
        <v>126</v>
      </c>
    </row>
    <row r="69" ht="14.25">
      <c r="U69" s="93" t="s">
        <v>52</v>
      </c>
    </row>
    <row r="70" ht="14.25">
      <c r="U70" s="93" t="s">
        <v>55</v>
      </c>
    </row>
    <row r="71" ht="14.25">
      <c r="U71" s="93" t="s">
        <v>58</v>
      </c>
    </row>
    <row r="72" ht="14.25">
      <c r="U72" s="93" t="s">
        <v>45</v>
      </c>
    </row>
    <row r="73" ht="14.25">
      <c r="U73" s="93" t="s">
        <v>41</v>
      </c>
    </row>
    <row r="74" ht="14.25">
      <c r="U74" s="93" t="s">
        <v>76</v>
      </c>
    </row>
    <row r="75" ht="14.25">
      <c r="U75" s="93" t="s">
        <v>69</v>
      </c>
    </row>
    <row r="76" ht="14.25">
      <c r="U76" s="93" t="s">
        <v>103</v>
      </c>
    </row>
    <row r="77" ht="14.25">
      <c r="U77" s="93" t="s">
        <v>102</v>
      </c>
    </row>
    <row r="78" ht="14.25">
      <c r="U78" s="95" t="s">
        <v>81</v>
      </c>
    </row>
    <row r="79" ht="14.25">
      <c r="U79" s="93" t="s">
        <v>140</v>
      </c>
    </row>
    <row r="80" ht="13.5">
      <c r="U80" s="50" t="s">
        <v>54</v>
      </c>
    </row>
    <row r="81" ht="13.5">
      <c r="U81" s="50" t="s">
        <v>104</v>
      </c>
    </row>
    <row r="82" ht="13.5">
      <c r="U82" s="50" t="s">
        <v>51</v>
      </c>
    </row>
    <row r="83" ht="13.5">
      <c r="U83" s="50" t="s">
        <v>56</v>
      </c>
    </row>
    <row r="84" ht="13.5">
      <c r="U84" s="50" t="s">
        <v>57</v>
      </c>
    </row>
    <row r="85" ht="13.5">
      <c r="U85" s="50" t="s">
        <v>94</v>
      </c>
    </row>
    <row r="86" ht="13.5">
      <c r="U86" s="50" t="s">
        <v>71</v>
      </c>
    </row>
    <row r="87" ht="13.5">
      <c r="U87" s="50" t="s">
        <v>97</v>
      </c>
    </row>
    <row r="88" ht="13.5">
      <c r="U88" s="50" t="s">
        <v>42</v>
      </c>
    </row>
    <row r="89" ht="13.5">
      <c r="U89" s="50" t="s">
        <v>110</v>
      </c>
    </row>
    <row r="90" ht="13.5">
      <c r="U90" s="50" t="s">
        <v>141</v>
      </c>
    </row>
    <row r="91" ht="13.5">
      <c r="U91" s="50" t="s">
        <v>128</v>
      </c>
    </row>
    <row r="92" ht="13.5">
      <c r="U92" s="50" t="s">
        <v>80</v>
      </c>
    </row>
    <row r="93" ht="13.5">
      <c r="U93" s="50" t="s">
        <v>129</v>
      </c>
    </row>
    <row r="94" ht="13.5">
      <c r="U94" s="50" t="s">
        <v>60</v>
      </c>
    </row>
    <row r="95" ht="13.5">
      <c r="U95" s="50" t="s">
        <v>78</v>
      </c>
    </row>
    <row r="96" ht="13.5">
      <c r="U96" s="50" t="s">
        <v>142</v>
      </c>
    </row>
    <row r="97" ht="13.5">
      <c r="U97" s="50" t="s">
        <v>143</v>
      </c>
    </row>
    <row r="98" ht="13.5">
      <c r="U98" s="50" t="s">
        <v>130</v>
      </c>
    </row>
    <row r="99" ht="13.5">
      <c r="U99" s="50" t="s">
        <v>105</v>
      </c>
    </row>
    <row r="100" ht="13.5">
      <c r="U100" s="50" t="s">
        <v>144</v>
      </c>
    </row>
  </sheetData>
  <sheetProtection password="DDFF" sheet="1"/>
  <mergeCells count="13">
    <mergeCell ref="H7:M7"/>
    <mergeCell ref="G21:M21"/>
    <mergeCell ref="I17:M17"/>
    <mergeCell ref="A6:B6"/>
    <mergeCell ref="H4:M4"/>
    <mergeCell ref="A2:N2"/>
    <mergeCell ref="A5:B5"/>
    <mergeCell ref="C5:E5"/>
    <mergeCell ref="F5:G5"/>
    <mergeCell ref="H5:N5"/>
    <mergeCell ref="C6:D6"/>
    <mergeCell ref="F6:G6"/>
    <mergeCell ref="H6:M6"/>
  </mergeCells>
  <conditionalFormatting sqref="N4">
    <cfRule type="containsBlanks" priority="1" dxfId="2" stopIfTrue="1">
      <formula>LEN(TRIM(N4))=0</formula>
    </cfRule>
  </conditionalFormatting>
  <dataValidations count="4">
    <dataValidation type="list" allowBlank="1" showInputMessage="1" showErrorMessage="1" sqref="G8:G15">
      <formula1>$R$8:$R$10</formula1>
    </dataValidation>
    <dataValidation allowBlank="1" showInputMessage="1" showErrorMessage="1" prompt="ﾌﾘｶﾞﾅは自動で入力されますが，間違っている場合は直接入力して下さい(半角ｶﾀｶﾅで)。" sqref="E8:F8"/>
    <dataValidation type="list" allowBlank="1" showInputMessage="1" showErrorMessage="1" sqref="C5:E5">
      <formula1>$U$8:$U$100</formula1>
    </dataValidation>
    <dataValidation type="list" allowBlank="1" showInputMessage="1" showErrorMessage="1" sqref="N4">
      <formula1>$R$11:$R$12</formula1>
    </dataValidation>
  </dataValidations>
  <printOptions/>
  <pageMargins left="0.7874015748031497" right="0.3937007874015748" top="1.1811023622047245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G3" sqref="G3"/>
    </sheetView>
  </sheetViews>
  <sheetFormatPr defaultColWidth="9.00390625" defaultRowHeight="13.5"/>
  <cols>
    <col min="2" max="2" width="9.375" style="0" bestFit="1" customWidth="1"/>
    <col min="16" max="16" width="11.125" style="0" bestFit="1" customWidth="1"/>
  </cols>
  <sheetData>
    <row r="1" spans="1:16" s="8" customFormat="1" ht="12.75" thickBot="1">
      <c r="A1" s="46" t="s">
        <v>27</v>
      </c>
      <c r="B1" s="46" t="s">
        <v>28</v>
      </c>
      <c r="C1" s="46"/>
      <c r="D1" s="46"/>
      <c r="E1" s="46"/>
      <c r="F1" s="46" t="s">
        <v>0</v>
      </c>
      <c r="G1" s="46"/>
      <c r="H1" s="46"/>
      <c r="I1" s="46"/>
      <c r="J1" s="46" t="s">
        <v>29</v>
      </c>
      <c r="K1" s="46" t="s">
        <v>30</v>
      </c>
      <c r="L1" s="46" t="s">
        <v>31</v>
      </c>
      <c r="M1" s="46" t="s">
        <v>32</v>
      </c>
      <c r="N1" s="46" t="s">
        <v>33</v>
      </c>
      <c r="O1" s="47" t="s">
        <v>34</v>
      </c>
      <c r="P1" s="47" t="s">
        <v>35</v>
      </c>
    </row>
    <row r="2" spans="1:16" s="9" customFormat="1" ht="12.75" thickTop="1">
      <c r="A2" s="48">
        <f>'女子申込'!B8</f>
        <v>0</v>
      </c>
      <c r="B2" s="48">
        <f>200100000+A2</f>
        <v>200100000</v>
      </c>
      <c r="C2" s="48">
        <f>'女子申込'!C8</f>
        <v>0</v>
      </c>
      <c r="D2" s="48">
        <f>'女子申込'!D8</f>
        <v>0</v>
      </c>
      <c r="E2" s="48"/>
      <c r="F2" s="48" t="str">
        <f>CONCATENATE(C2,"　",D2)</f>
        <v>0　0</v>
      </c>
      <c r="G2" s="48">
        <f>'女子申込'!E8</f>
      </c>
      <c r="H2" s="48">
        <f>'女子申込'!F8</f>
      </c>
      <c r="I2" s="48"/>
      <c r="J2" s="48" t="str">
        <f>CONCATENATE(G2," ",H2)</f>
        <v> </v>
      </c>
      <c r="K2" s="48">
        <v>2</v>
      </c>
      <c r="L2" s="48">
        <v>46</v>
      </c>
      <c r="M2" s="48">
        <f>'女子申込'!$C$5</f>
        <v>0</v>
      </c>
      <c r="N2" s="48" t="e">
        <f>VLOOKUP(M2,Sheet2!$A:$XFD,3,FALSE)</f>
        <v>#N/A</v>
      </c>
      <c r="O2" s="48">
        <f>'女子申込'!G8</f>
        <v>0</v>
      </c>
      <c r="P2" s="48" t="str">
        <f>CONCATENATE(F2,"(",O2,")")</f>
        <v>0　0(0)</v>
      </c>
    </row>
    <row r="3" spans="1:16" ht="13.5">
      <c r="A3" s="48">
        <f>'女子申込'!B9</f>
        <v>0</v>
      </c>
      <c r="B3" s="48">
        <f aca="true" t="shared" si="0" ref="B3:B9">200100000+A3</f>
        <v>200100000</v>
      </c>
      <c r="C3" s="48">
        <f>'女子申込'!C9</f>
        <v>0</v>
      </c>
      <c r="D3" s="48">
        <f>'女子申込'!D9</f>
        <v>0</v>
      </c>
      <c r="E3" s="48"/>
      <c r="F3" s="48" t="str">
        <f aca="true" t="shared" si="1" ref="F3:F9">CONCATENATE(C3,"　",D3)</f>
        <v>0　0</v>
      </c>
      <c r="G3" s="48">
        <f>'女子申込'!E9</f>
      </c>
      <c r="H3" s="48">
        <f>'女子申込'!F9</f>
      </c>
      <c r="I3" s="48"/>
      <c r="J3" s="48" t="str">
        <f aca="true" t="shared" si="2" ref="J3:J9">CONCATENATE(G3," ",H3)</f>
        <v> </v>
      </c>
      <c r="K3" s="48">
        <v>2</v>
      </c>
      <c r="L3" s="48">
        <v>46</v>
      </c>
      <c r="M3" s="48">
        <f>'女子申込'!$C$5</f>
        <v>0</v>
      </c>
      <c r="N3" s="48" t="e">
        <f>VLOOKUP(M3,Sheet2!$A:$XFD,3,FALSE)</f>
        <v>#N/A</v>
      </c>
      <c r="O3" s="48">
        <f>'女子申込'!G9</f>
        <v>0</v>
      </c>
      <c r="P3" s="48" t="str">
        <f aca="true" t="shared" si="3" ref="P3:P9">CONCATENATE(F3,"(",O3,")")</f>
        <v>0　0(0)</v>
      </c>
    </row>
    <row r="4" spans="1:16" ht="13.5">
      <c r="A4" s="48">
        <f>'女子申込'!B10</f>
        <v>0</v>
      </c>
      <c r="B4" s="48">
        <f t="shared" si="0"/>
        <v>200100000</v>
      </c>
      <c r="C4" s="48">
        <f>'女子申込'!C10</f>
        <v>0</v>
      </c>
      <c r="D4" s="48">
        <f>'女子申込'!D10</f>
        <v>0</v>
      </c>
      <c r="E4" s="48"/>
      <c r="F4" s="48" t="str">
        <f t="shared" si="1"/>
        <v>0　0</v>
      </c>
      <c r="G4" s="48">
        <f>'女子申込'!E10</f>
      </c>
      <c r="H4" s="48">
        <f>'女子申込'!F10</f>
      </c>
      <c r="I4" s="48"/>
      <c r="J4" s="48" t="str">
        <f t="shared" si="2"/>
        <v> </v>
      </c>
      <c r="K4" s="48">
        <v>2</v>
      </c>
      <c r="L4" s="48">
        <v>46</v>
      </c>
      <c r="M4" s="48">
        <f>'女子申込'!$C$5</f>
        <v>0</v>
      </c>
      <c r="N4" s="48" t="e">
        <f>VLOOKUP(M4,Sheet2!$A:$XFD,3,FALSE)</f>
        <v>#N/A</v>
      </c>
      <c r="O4" s="48">
        <f>'女子申込'!G10</f>
        <v>0</v>
      </c>
      <c r="P4" s="48" t="str">
        <f t="shared" si="3"/>
        <v>0　0(0)</v>
      </c>
    </row>
    <row r="5" spans="1:16" ht="13.5">
      <c r="A5" s="48">
        <f>'女子申込'!B11</f>
        <v>0</v>
      </c>
      <c r="B5" s="48">
        <f t="shared" si="0"/>
        <v>200100000</v>
      </c>
      <c r="C5" s="48">
        <f>'女子申込'!C11</f>
        <v>0</v>
      </c>
      <c r="D5" s="48">
        <f>'女子申込'!D11</f>
        <v>0</v>
      </c>
      <c r="E5" s="48"/>
      <c r="F5" s="48" t="str">
        <f t="shared" si="1"/>
        <v>0　0</v>
      </c>
      <c r="G5" s="48">
        <f>'女子申込'!E11</f>
      </c>
      <c r="H5" s="48">
        <f>'女子申込'!F11</f>
      </c>
      <c r="I5" s="48"/>
      <c r="J5" s="48" t="str">
        <f t="shared" si="2"/>
        <v> </v>
      </c>
      <c r="K5" s="48">
        <v>2</v>
      </c>
      <c r="L5" s="48">
        <v>46</v>
      </c>
      <c r="M5" s="48">
        <f>'女子申込'!$C$5</f>
        <v>0</v>
      </c>
      <c r="N5" s="48" t="e">
        <f>VLOOKUP(M5,Sheet2!$A:$XFD,3,FALSE)</f>
        <v>#N/A</v>
      </c>
      <c r="O5" s="48">
        <f>'女子申込'!G11</f>
        <v>0</v>
      </c>
      <c r="P5" s="48" t="str">
        <f t="shared" si="3"/>
        <v>0　0(0)</v>
      </c>
    </row>
    <row r="6" spans="1:16" ht="13.5">
      <c r="A6" s="48">
        <f>'女子申込'!B12</f>
        <v>0</v>
      </c>
      <c r="B6" s="48">
        <f t="shared" si="0"/>
        <v>200100000</v>
      </c>
      <c r="C6" s="48">
        <f>'女子申込'!C12</f>
        <v>0</v>
      </c>
      <c r="D6" s="48">
        <f>'女子申込'!D12</f>
        <v>0</v>
      </c>
      <c r="E6" s="48"/>
      <c r="F6" s="48" t="str">
        <f t="shared" si="1"/>
        <v>0　0</v>
      </c>
      <c r="G6" s="48">
        <f>'女子申込'!E12</f>
      </c>
      <c r="H6" s="48">
        <f>'女子申込'!F12</f>
      </c>
      <c r="I6" s="48"/>
      <c r="J6" s="48" t="str">
        <f t="shared" si="2"/>
        <v> </v>
      </c>
      <c r="K6" s="48">
        <v>2</v>
      </c>
      <c r="L6" s="48">
        <v>46</v>
      </c>
      <c r="M6" s="48">
        <f>'女子申込'!$C$5</f>
        <v>0</v>
      </c>
      <c r="N6" s="48" t="e">
        <f>VLOOKUP(M6,Sheet2!$A:$XFD,3,FALSE)</f>
        <v>#N/A</v>
      </c>
      <c r="O6" s="48">
        <f>'女子申込'!G12</f>
        <v>0</v>
      </c>
      <c r="P6" s="48" t="str">
        <f t="shared" si="3"/>
        <v>0　0(0)</v>
      </c>
    </row>
    <row r="7" spans="1:16" ht="13.5">
      <c r="A7" s="48">
        <f>'女子申込'!B13</f>
        <v>0</v>
      </c>
      <c r="B7" s="48">
        <f t="shared" si="0"/>
        <v>200100000</v>
      </c>
      <c r="C7" s="48">
        <f>'女子申込'!C13</f>
        <v>0</v>
      </c>
      <c r="D7" s="48">
        <f>'女子申込'!D13</f>
        <v>0</v>
      </c>
      <c r="E7" s="48"/>
      <c r="F7" s="48" t="str">
        <f t="shared" si="1"/>
        <v>0　0</v>
      </c>
      <c r="G7" s="48">
        <f>'女子申込'!E13</f>
      </c>
      <c r="H7" s="48">
        <f>'女子申込'!F13</f>
      </c>
      <c r="I7" s="48"/>
      <c r="J7" s="48" t="str">
        <f t="shared" si="2"/>
        <v> </v>
      </c>
      <c r="K7" s="48">
        <v>2</v>
      </c>
      <c r="L7" s="48">
        <v>46</v>
      </c>
      <c r="M7" s="48">
        <f>'女子申込'!$C$5</f>
        <v>0</v>
      </c>
      <c r="N7" s="48" t="e">
        <f>VLOOKUP(M7,Sheet2!$A:$XFD,3,FALSE)</f>
        <v>#N/A</v>
      </c>
      <c r="O7" s="48">
        <f>'女子申込'!G13</f>
        <v>0</v>
      </c>
      <c r="P7" s="48" t="str">
        <f t="shared" si="3"/>
        <v>0　0(0)</v>
      </c>
    </row>
    <row r="8" spans="1:16" ht="13.5">
      <c r="A8" s="48">
        <f>'女子申込'!B14</f>
        <v>0</v>
      </c>
      <c r="B8" s="48">
        <f t="shared" si="0"/>
        <v>200100000</v>
      </c>
      <c r="C8" s="48">
        <f>'女子申込'!C14</f>
        <v>0</v>
      </c>
      <c r="D8" s="48">
        <f>'女子申込'!D14</f>
        <v>0</v>
      </c>
      <c r="E8" s="48"/>
      <c r="F8" s="48" t="str">
        <f t="shared" si="1"/>
        <v>0　0</v>
      </c>
      <c r="G8" s="48">
        <f>'女子申込'!E14</f>
      </c>
      <c r="H8" s="48">
        <f>'女子申込'!F14</f>
      </c>
      <c r="I8" s="48"/>
      <c r="J8" s="48" t="str">
        <f t="shared" si="2"/>
        <v> </v>
      </c>
      <c r="K8" s="48">
        <v>2</v>
      </c>
      <c r="L8" s="48">
        <v>46</v>
      </c>
      <c r="M8" s="48">
        <f>'女子申込'!$C$5</f>
        <v>0</v>
      </c>
      <c r="N8" s="48" t="e">
        <f>VLOOKUP(M8,Sheet2!$A:$XFD,3,FALSE)</f>
        <v>#N/A</v>
      </c>
      <c r="O8" s="48">
        <f>'女子申込'!G14</f>
        <v>0</v>
      </c>
      <c r="P8" s="48" t="str">
        <f t="shared" si="3"/>
        <v>0　0(0)</v>
      </c>
    </row>
    <row r="9" spans="1:16" ht="13.5">
      <c r="A9" s="48">
        <f>'女子申込'!B15</f>
        <v>0</v>
      </c>
      <c r="B9" s="48">
        <f t="shared" si="0"/>
        <v>200100000</v>
      </c>
      <c r="C9" s="48">
        <f>'女子申込'!C15</f>
        <v>0</v>
      </c>
      <c r="D9" s="48">
        <f>'女子申込'!D15</f>
        <v>0</v>
      </c>
      <c r="E9" s="48"/>
      <c r="F9" s="48" t="str">
        <f t="shared" si="1"/>
        <v>0　0</v>
      </c>
      <c r="G9" s="48">
        <f>'女子申込'!E15</f>
      </c>
      <c r="H9" s="48">
        <f>'女子申込'!F15</f>
      </c>
      <c r="I9" s="48"/>
      <c r="J9" s="48" t="str">
        <f t="shared" si="2"/>
        <v> </v>
      </c>
      <c r="K9" s="48">
        <v>2</v>
      </c>
      <c r="L9" s="48">
        <v>46</v>
      </c>
      <c r="M9" s="48">
        <f>'女子申込'!$C$5</f>
        <v>0</v>
      </c>
      <c r="N9" s="48" t="e">
        <f>VLOOKUP(M9,Sheet2!$A:$XFD,3,FALSE)</f>
        <v>#N/A</v>
      </c>
      <c r="O9" s="48">
        <f>'女子申込'!G15</f>
        <v>0</v>
      </c>
      <c r="P9" s="48" t="str">
        <f t="shared" si="3"/>
        <v>0　0(0)</v>
      </c>
    </row>
  </sheetData>
  <sheetProtection password="DDFF" sheet="1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23"/>
  <sheetViews>
    <sheetView view="pageBreakPreview" zoomScale="92" zoomScaleSheetLayoutView="92" zoomScalePageLayoutView="0" workbookViewId="0" topLeftCell="A1">
      <selection activeCell="A1" sqref="A1:D2"/>
    </sheetView>
  </sheetViews>
  <sheetFormatPr defaultColWidth="9.00390625" defaultRowHeight="13.5"/>
  <cols>
    <col min="1" max="1" width="22.625" style="2" customWidth="1"/>
    <col min="2" max="2" width="50.00390625" style="2" customWidth="1"/>
    <col min="3" max="3" width="35.625" style="2" customWidth="1"/>
    <col min="4" max="4" width="22.625" style="2" customWidth="1"/>
    <col min="5" max="6" width="8.625" style="2" customWidth="1"/>
    <col min="7" max="16384" width="9.00390625" style="2" customWidth="1"/>
  </cols>
  <sheetData>
    <row r="1" spans="1:10" ht="21">
      <c r="A1" s="134" t="s">
        <v>153</v>
      </c>
      <c r="B1" s="134"/>
      <c r="C1" s="134"/>
      <c r="D1" s="134"/>
      <c r="E1" s="1"/>
      <c r="F1" s="1"/>
      <c r="G1" s="3"/>
      <c r="H1" s="3"/>
      <c r="I1" s="3"/>
      <c r="J1" s="3"/>
    </row>
    <row r="2" spans="1:10" ht="21">
      <c r="A2" s="134"/>
      <c r="B2" s="134"/>
      <c r="C2" s="134"/>
      <c r="D2" s="134"/>
      <c r="E2" s="1"/>
      <c r="F2" s="1"/>
      <c r="G2" s="3"/>
      <c r="H2" s="3"/>
      <c r="I2" s="3"/>
      <c r="J2" s="3"/>
    </row>
    <row r="4" spans="2:3" ht="14.25">
      <c r="B4" s="137" t="s">
        <v>131</v>
      </c>
      <c r="C4" s="137"/>
    </row>
    <row r="5" ht="14.25" thickBot="1"/>
    <row r="6" spans="1:4" ht="30.75" customHeight="1" thickBot="1">
      <c r="A6" s="135" t="s">
        <v>17</v>
      </c>
      <c r="B6" s="136"/>
      <c r="C6" s="76"/>
      <c r="D6" s="75" t="s">
        <v>1</v>
      </c>
    </row>
    <row r="7" spans="1:4" ht="30.75" customHeight="1">
      <c r="A7" s="81" t="s">
        <v>5</v>
      </c>
      <c r="B7" s="138" t="s">
        <v>6</v>
      </c>
      <c r="C7" s="139"/>
      <c r="D7" s="82" t="s">
        <v>7</v>
      </c>
    </row>
    <row r="8" spans="1:4" ht="30.75" customHeight="1">
      <c r="A8" s="83" t="s">
        <v>8</v>
      </c>
      <c r="B8" s="140"/>
      <c r="C8" s="141"/>
      <c r="D8" s="53"/>
    </row>
    <row r="9" spans="1:4" ht="30.75" customHeight="1">
      <c r="A9" s="83" t="s">
        <v>9</v>
      </c>
      <c r="B9" s="140"/>
      <c r="C9" s="141"/>
      <c r="D9" s="53"/>
    </row>
    <row r="10" spans="1:4" ht="30.75" customHeight="1">
      <c r="A10" s="83" t="s">
        <v>10</v>
      </c>
      <c r="B10" s="140"/>
      <c r="C10" s="141"/>
      <c r="D10" s="53"/>
    </row>
    <row r="11" spans="1:4" ht="30.75" customHeight="1">
      <c r="A11" s="83" t="s">
        <v>11</v>
      </c>
      <c r="B11" s="140"/>
      <c r="C11" s="141"/>
      <c r="D11" s="53"/>
    </row>
    <row r="12" spans="1:4" ht="30.75" customHeight="1">
      <c r="A12" s="83" t="s">
        <v>12</v>
      </c>
      <c r="B12" s="140"/>
      <c r="C12" s="141"/>
      <c r="D12" s="53"/>
    </row>
    <row r="13" spans="1:4" ht="30.75" customHeight="1">
      <c r="A13" s="83" t="s">
        <v>116</v>
      </c>
      <c r="B13" s="140"/>
      <c r="C13" s="141"/>
      <c r="D13" s="53"/>
    </row>
    <row r="14" spans="1:4" ht="30.75" customHeight="1" thickBot="1">
      <c r="A14" s="83" t="s">
        <v>117</v>
      </c>
      <c r="B14" s="140"/>
      <c r="C14" s="141"/>
      <c r="D14" s="53"/>
    </row>
    <row r="15" spans="1:4" ht="30.75" customHeight="1">
      <c r="A15" s="84" t="s">
        <v>13</v>
      </c>
      <c r="B15" s="104"/>
      <c r="C15" s="121"/>
      <c r="D15" s="55"/>
    </row>
    <row r="16" spans="1:4" ht="30.75" customHeight="1">
      <c r="A16" s="83" t="s">
        <v>14</v>
      </c>
      <c r="B16" s="140"/>
      <c r="C16" s="141"/>
      <c r="D16" s="53"/>
    </row>
    <row r="17" spans="1:4" ht="30.75" customHeight="1" thickBot="1">
      <c r="A17" s="85" t="s">
        <v>15</v>
      </c>
      <c r="B17" s="142"/>
      <c r="C17" s="143"/>
      <c r="D17" s="54"/>
    </row>
    <row r="19" spans="2:3" ht="14.25">
      <c r="B19" s="71"/>
      <c r="C19" s="71" t="s">
        <v>132</v>
      </c>
    </row>
    <row r="20" spans="2:3" ht="14.25">
      <c r="B20" s="71"/>
      <c r="C20" s="71"/>
    </row>
    <row r="21" spans="2:3" ht="14.25">
      <c r="B21" s="71"/>
      <c r="C21" s="71" t="s">
        <v>16</v>
      </c>
    </row>
    <row r="22" spans="2:3" ht="14.25">
      <c r="B22" s="71"/>
      <c r="C22" s="71"/>
    </row>
    <row r="23" spans="2:4" ht="17.25">
      <c r="B23" s="88" t="s">
        <v>2</v>
      </c>
      <c r="C23" s="87"/>
      <c r="D23" s="86"/>
    </row>
  </sheetData>
  <sheetProtection/>
  <mergeCells count="14">
    <mergeCell ref="B16:C16"/>
    <mergeCell ref="B17:C17"/>
    <mergeCell ref="B10:C10"/>
    <mergeCell ref="B11:C11"/>
    <mergeCell ref="B12:C12"/>
    <mergeCell ref="B14:C14"/>
    <mergeCell ref="B15:C15"/>
    <mergeCell ref="B13:C13"/>
    <mergeCell ref="A1:D2"/>
    <mergeCell ref="A6:B6"/>
    <mergeCell ref="B4:C4"/>
    <mergeCell ref="B7:C7"/>
    <mergeCell ref="B8:C8"/>
    <mergeCell ref="B9:C9"/>
  </mergeCells>
  <conditionalFormatting sqref="C6">
    <cfRule type="containsBlanks" priority="1" dxfId="2" stopIfTrue="1">
      <formula>LEN(TRIM(C6))=0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99CC"/>
    <pageSetUpPr fitToPage="1"/>
  </sheetPr>
  <dimension ref="A1:J21"/>
  <sheetViews>
    <sheetView view="pageBreakPreview" zoomScale="78" zoomScaleSheetLayoutView="78" zoomScalePageLayoutView="0" workbookViewId="0" topLeftCell="A1">
      <selection activeCell="A1" sqref="A1:D2"/>
    </sheetView>
  </sheetViews>
  <sheetFormatPr defaultColWidth="9.00390625" defaultRowHeight="13.5"/>
  <cols>
    <col min="1" max="1" width="22.625" style="2" customWidth="1"/>
    <col min="2" max="2" width="50.00390625" style="2" customWidth="1"/>
    <col min="3" max="3" width="35.625" style="2" customWidth="1"/>
    <col min="4" max="4" width="22.625" style="2" customWidth="1"/>
    <col min="5" max="6" width="8.625" style="2" customWidth="1"/>
    <col min="7" max="16384" width="9.00390625" style="2" customWidth="1"/>
  </cols>
  <sheetData>
    <row r="1" spans="1:10" ht="21">
      <c r="A1" s="134" t="s">
        <v>154</v>
      </c>
      <c r="B1" s="134"/>
      <c r="C1" s="134"/>
      <c r="D1" s="134"/>
      <c r="E1" s="1"/>
      <c r="F1" s="1"/>
      <c r="G1" s="3"/>
      <c r="H1" s="3"/>
      <c r="I1" s="3"/>
      <c r="J1" s="3"/>
    </row>
    <row r="2" spans="1:10" ht="21">
      <c r="A2" s="134"/>
      <c r="B2" s="134"/>
      <c r="C2" s="134"/>
      <c r="D2" s="134"/>
      <c r="E2" s="1"/>
      <c r="F2" s="1"/>
      <c r="G2" s="3"/>
      <c r="H2" s="3"/>
      <c r="I2" s="3"/>
      <c r="J2" s="3"/>
    </row>
    <row r="4" spans="2:3" ht="14.25">
      <c r="B4" s="137" t="s">
        <v>131</v>
      </c>
      <c r="C4" s="137"/>
    </row>
    <row r="5" ht="14.25" thickBot="1"/>
    <row r="6" spans="1:4" ht="36.75" customHeight="1" thickBot="1">
      <c r="A6" s="135" t="s">
        <v>17</v>
      </c>
      <c r="B6" s="136"/>
      <c r="C6" s="77"/>
      <c r="D6" s="75" t="s">
        <v>1</v>
      </c>
    </row>
    <row r="7" spans="1:4" ht="36.75" customHeight="1">
      <c r="A7" s="81" t="s">
        <v>5</v>
      </c>
      <c r="B7" s="138" t="s">
        <v>6</v>
      </c>
      <c r="C7" s="139"/>
      <c r="D7" s="82" t="s">
        <v>7</v>
      </c>
    </row>
    <row r="8" spans="1:4" ht="36.75" customHeight="1">
      <c r="A8" s="83" t="s">
        <v>8</v>
      </c>
      <c r="B8" s="144"/>
      <c r="C8" s="145"/>
      <c r="D8" s="78"/>
    </row>
    <row r="9" spans="1:4" ht="36.75" customHeight="1">
      <c r="A9" s="83" t="s">
        <v>9</v>
      </c>
      <c r="B9" s="144"/>
      <c r="C9" s="145"/>
      <c r="D9" s="78"/>
    </row>
    <row r="10" spans="1:4" ht="36.75" customHeight="1">
      <c r="A10" s="83" t="s">
        <v>10</v>
      </c>
      <c r="B10" s="144"/>
      <c r="C10" s="145"/>
      <c r="D10" s="78"/>
    </row>
    <row r="11" spans="1:4" ht="36.75" customHeight="1">
      <c r="A11" s="83" t="s">
        <v>118</v>
      </c>
      <c r="B11" s="144"/>
      <c r="C11" s="145"/>
      <c r="D11" s="78"/>
    </row>
    <row r="12" spans="1:4" ht="36.75" customHeight="1" thickBot="1">
      <c r="A12" s="83" t="s">
        <v>12</v>
      </c>
      <c r="B12" s="144"/>
      <c r="C12" s="145"/>
      <c r="D12" s="78"/>
    </row>
    <row r="13" spans="1:4" ht="36.75" customHeight="1">
      <c r="A13" s="84" t="s">
        <v>13</v>
      </c>
      <c r="B13" s="146"/>
      <c r="C13" s="147"/>
      <c r="D13" s="79"/>
    </row>
    <row r="14" spans="1:4" ht="36.75" customHeight="1">
      <c r="A14" s="83" t="s">
        <v>14</v>
      </c>
      <c r="B14" s="89"/>
      <c r="C14" s="90"/>
      <c r="D14" s="91"/>
    </row>
    <row r="15" spans="1:4" ht="36.75" customHeight="1" thickBot="1">
      <c r="A15" s="85" t="s">
        <v>15</v>
      </c>
      <c r="B15" s="148"/>
      <c r="C15" s="149"/>
      <c r="D15" s="80"/>
    </row>
    <row r="17" spans="2:3" ht="14.25">
      <c r="B17" s="71"/>
      <c r="C17" s="71" t="s">
        <v>132</v>
      </c>
    </row>
    <row r="18" spans="2:3" ht="14.25">
      <c r="B18" s="71"/>
      <c r="C18" s="71"/>
    </row>
    <row r="19" spans="2:3" ht="14.25">
      <c r="B19" s="71"/>
      <c r="C19" s="71" t="s">
        <v>16</v>
      </c>
    </row>
    <row r="20" spans="2:3" ht="14.25">
      <c r="B20" s="71"/>
      <c r="C20" s="71"/>
    </row>
    <row r="21" spans="2:4" ht="17.25">
      <c r="B21" s="88" t="s">
        <v>2</v>
      </c>
      <c r="C21" s="87"/>
      <c r="D21" s="86"/>
    </row>
  </sheetData>
  <sheetProtection/>
  <mergeCells count="11">
    <mergeCell ref="A1:D2"/>
    <mergeCell ref="A6:B6"/>
    <mergeCell ref="B4:C4"/>
    <mergeCell ref="B7:C7"/>
    <mergeCell ref="B8:C8"/>
    <mergeCell ref="B9:C9"/>
    <mergeCell ref="B11:C11"/>
    <mergeCell ref="B10:C10"/>
    <mergeCell ref="B12:C12"/>
    <mergeCell ref="B13:C13"/>
    <mergeCell ref="B15:C15"/>
  </mergeCells>
  <conditionalFormatting sqref="C6">
    <cfRule type="containsBlanks" priority="1" dxfId="2" stopIfTrue="1">
      <formula>LEN(TRIM(C6))=0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74"/>
  <sheetViews>
    <sheetView zoomScalePageLayoutView="0" workbookViewId="0" topLeftCell="A85">
      <selection activeCell="C2" sqref="C2:C94"/>
    </sheetView>
  </sheetViews>
  <sheetFormatPr defaultColWidth="13.00390625" defaultRowHeight="13.5"/>
  <cols>
    <col min="1" max="1" width="13.00390625" style="11" customWidth="1"/>
    <col min="2" max="2" width="17.375" style="10" bestFit="1" customWidth="1"/>
    <col min="3" max="3" width="13.00390625" style="11" customWidth="1"/>
    <col min="4" max="4" width="17.375" style="11" bestFit="1" customWidth="1"/>
    <col min="5" max="16384" width="13.00390625" style="11" customWidth="1"/>
  </cols>
  <sheetData>
    <row r="1" spans="1:3" ht="13.5">
      <c r="A1" s="11" t="s">
        <v>36</v>
      </c>
      <c r="C1" s="11" t="s">
        <v>119</v>
      </c>
    </row>
    <row r="2" spans="1:3" ht="13.5">
      <c r="A2" s="11" t="s">
        <v>90</v>
      </c>
      <c r="B2" s="11"/>
      <c r="C2" s="11">
        <v>463101</v>
      </c>
    </row>
    <row r="3" spans="1:3" ht="13.5">
      <c r="A3" s="11" t="s">
        <v>74</v>
      </c>
      <c r="C3" s="11">
        <v>463102</v>
      </c>
    </row>
    <row r="4" spans="1:3" ht="13.5">
      <c r="A4" s="11" t="s">
        <v>61</v>
      </c>
      <c r="C4" s="11">
        <v>463103</v>
      </c>
    </row>
    <row r="5" spans="1:3" ht="13.5">
      <c r="A5" s="11" t="s">
        <v>72</v>
      </c>
      <c r="C5" s="11">
        <v>463104</v>
      </c>
    </row>
    <row r="6" spans="1:3" ht="13.5">
      <c r="A6" s="11" t="s">
        <v>87</v>
      </c>
      <c r="C6" s="11">
        <v>463105</v>
      </c>
    </row>
    <row r="7" spans="1:3" ht="13.5">
      <c r="A7" s="11" t="s">
        <v>120</v>
      </c>
      <c r="C7" s="11">
        <v>463106</v>
      </c>
    </row>
    <row r="8" spans="1:3" ht="13.5">
      <c r="A8" s="11" t="s">
        <v>95</v>
      </c>
      <c r="C8" s="11">
        <v>463107</v>
      </c>
    </row>
    <row r="9" spans="1:3" ht="13.5">
      <c r="A9" s="11" t="s">
        <v>82</v>
      </c>
      <c r="C9" s="11">
        <v>463108</v>
      </c>
    </row>
    <row r="10" spans="1:3" ht="13.5">
      <c r="A10" s="11" t="s">
        <v>62</v>
      </c>
      <c r="B10" s="11"/>
      <c r="C10" s="11">
        <v>463109</v>
      </c>
    </row>
    <row r="11" spans="1:3" ht="13.5">
      <c r="A11" s="11" t="s">
        <v>53</v>
      </c>
      <c r="C11" s="11">
        <v>463110</v>
      </c>
    </row>
    <row r="12" spans="1:3" ht="13.5">
      <c r="A12" s="11" t="s">
        <v>63</v>
      </c>
      <c r="C12" s="11">
        <v>463111</v>
      </c>
    </row>
    <row r="13" spans="1:3" ht="13.5">
      <c r="A13" s="11" t="s">
        <v>44</v>
      </c>
      <c r="C13" s="11">
        <v>463112</v>
      </c>
    </row>
    <row r="14" spans="1:3" ht="13.5">
      <c r="A14" s="11" t="s">
        <v>133</v>
      </c>
      <c r="C14" s="11">
        <v>463113</v>
      </c>
    </row>
    <row r="15" spans="1:3" ht="13.5">
      <c r="A15" s="11" t="s">
        <v>121</v>
      </c>
      <c r="C15" s="11">
        <v>463114</v>
      </c>
    </row>
    <row r="16" spans="1:3" ht="13.5">
      <c r="A16" s="11" t="s">
        <v>106</v>
      </c>
      <c r="C16" s="11">
        <v>463115</v>
      </c>
    </row>
    <row r="17" spans="1:3" ht="13.5">
      <c r="A17" s="11" t="s">
        <v>59</v>
      </c>
      <c r="C17" s="11">
        <v>463116</v>
      </c>
    </row>
    <row r="18" spans="1:3" ht="13.5">
      <c r="A18" s="11" t="s">
        <v>66</v>
      </c>
      <c r="C18" s="11">
        <v>463117</v>
      </c>
    </row>
    <row r="19" spans="1:3" ht="13.5">
      <c r="A19" s="11" t="s">
        <v>134</v>
      </c>
      <c r="C19" s="11">
        <v>463118</v>
      </c>
    </row>
    <row r="20" spans="1:3" ht="13.5">
      <c r="A20" s="11" t="s">
        <v>135</v>
      </c>
      <c r="C20" s="11">
        <v>463119</v>
      </c>
    </row>
    <row r="21" spans="1:3" ht="13.5">
      <c r="A21" s="11" t="s">
        <v>77</v>
      </c>
      <c r="C21" s="11">
        <v>463120</v>
      </c>
    </row>
    <row r="22" spans="1:3" ht="13.5">
      <c r="A22" s="11" t="s">
        <v>92</v>
      </c>
      <c r="C22" s="11">
        <v>463121</v>
      </c>
    </row>
    <row r="23" spans="1:3" ht="13.5">
      <c r="A23" s="11" t="s">
        <v>38</v>
      </c>
      <c r="C23" s="11">
        <v>463122</v>
      </c>
    </row>
    <row r="24" spans="1:3" ht="13.5">
      <c r="A24" s="11" t="s">
        <v>43</v>
      </c>
      <c r="C24" s="11">
        <v>463123</v>
      </c>
    </row>
    <row r="25" spans="1:3" ht="13.5">
      <c r="A25" s="11" t="s">
        <v>107</v>
      </c>
      <c r="C25" s="11">
        <v>463124</v>
      </c>
    </row>
    <row r="26" spans="1:3" ht="13.5">
      <c r="A26" s="11" t="s">
        <v>84</v>
      </c>
      <c r="C26" s="11">
        <v>463125</v>
      </c>
    </row>
    <row r="27" spans="1:3" ht="13.5">
      <c r="A27" s="11" t="s">
        <v>85</v>
      </c>
      <c r="C27" s="11">
        <v>463126</v>
      </c>
    </row>
    <row r="28" spans="1:3" ht="13.5">
      <c r="A28" s="11" t="s">
        <v>83</v>
      </c>
      <c r="C28" s="11">
        <v>463127</v>
      </c>
    </row>
    <row r="29" spans="1:4" ht="13.5">
      <c r="A29" s="11" t="s">
        <v>136</v>
      </c>
      <c r="B29" s="11"/>
      <c r="C29" s="11">
        <v>463128</v>
      </c>
      <c r="D29" s="12"/>
    </row>
    <row r="30" spans="1:4" ht="13.5">
      <c r="A30" s="11" t="s">
        <v>50</v>
      </c>
      <c r="B30" s="12"/>
      <c r="C30" s="11">
        <v>463129</v>
      </c>
      <c r="D30" s="12"/>
    </row>
    <row r="31" spans="1:4" ht="13.5">
      <c r="A31" s="11" t="s">
        <v>108</v>
      </c>
      <c r="B31" s="13"/>
      <c r="C31" s="11">
        <v>463130</v>
      </c>
      <c r="D31" s="12"/>
    </row>
    <row r="32" spans="1:4" ht="13.5">
      <c r="A32" s="11" t="s">
        <v>39</v>
      </c>
      <c r="C32" s="11">
        <v>463131</v>
      </c>
      <c r="D32" s="12"/>
    </row>
    <row r="33" spans="1:3" ht="13.5">
      <c r="A33" s="11" t="s">
        <v>40</v>
      </c>
      <c r="C33" s="11">
        <v>463132</v>
      </c>
    </row>
    <row r="34" spans="1:4" ht="13.5">
      <c r="A34" s="11" t="s">
        <v>46</v>
      </c>
      <c r="B34" s="12"/>
      <c r="C34" s="11">
        <v>463133</v>
      </c>
      <c r="D34" s="12"/>
    </row>
    <row r="35" spans="1:4" ht="13.5">
      <c r="A35" s="11" t="s">
        <v>109</v>
      </c>
      <c r="C35" s="11">
        <v>463134</v>
      </c>
      <c r="D35" s="12"/>
    </row>
    <row r="36" spans="1:3" ht="13.5">
      <c r="A36" s="11" t="s">
        <v>137</v>
      </c>
      <c r="C36" s="11">
        <v>463135</v>
      </c>
    </row>
    <row r="37" spans="1:4" ht="13.5">
      <c r="A37" s="11" t="s">
        <v>122</v>
      </c>
      <c r="C37" s="11">
        <v>463136</v>
      </c>
      <c r="D37" s="12"/>
    </row>
    <row r="38" spans="1:4" ht="13.5">
      <c r="A38" s="11" t="s">
        <v>64</v>
      </c>
      <c r="B38" s="12"/>
      <c r="C38" s="11">
        <v>463137</v>
      </c>
      <c r="D38" s="12"/>
    </row>
    <row r="39" spans="1:4" ht="13.5">
      <c r="A39" s="11" t="s">
        <v>65</v>
      </c>
      <c r="B39" s="12"/>
      <c r="C39" s="11">
        <v>463138</v>
      </c>
      <c r="D39" s="12"/>
    </row>
    <row r="40" spans="1:4" ht="13.5">
      <c r="A40" s="11" t="s">
        <v>91</v>
      </c>
      <c r="C40" s="11">
        <v>463139</v>
      </c>
      <c r="D40" s="12"/>
    </row>
    <row r="41" spans="1:4" ht="13.5">
      <c r="A41" s="11" t="s">
        <v>75</v>
      </c>
      <c r="C41" s="11">
        <v>463140</v>
      </c>
      <c r="D41" s="12"/>
    </row>
    <row r="42" spans="1:4" ht="13.5">
      <c r="A42" s="11" t="s">
        <v>93</v>
      </c>
      <c r="C42" s="11">
        <v>463141</v>
      </c>
      <c r="D42" s="12"/>
    </row>
    <row r="43" spans="1:4" ht="13.5">
      <c r="A43" s="11" t="s">
        <v>86</v>
      </c>
      <c r="C43" s="11">
        <v>463142</v>
      </c>
      <c r="D43" s="12"/>
    </row>
    <row r="44" spans="1:4" ht="13.5">
      <c r="A44" s="11" t="s">
        <v>79</v>
      </c>
      <c r="C44" s="11">
        <v>463143</v>
      </c>
      <c r="D44" s="12"/>
    </row>
    <row r="45" spans="1:4" ht="13.5">
      <c r="A45" s="11" t="s">
        <v>73</v>
      </c>
      <c r="C45" s="11">
        <v>463144</v>
      </c>
      <c r="D45" s="12"/>
    </row>
    <row r="46" spans="1:4" ht="13.5">
      <c r="A46" s="11" t="s">
        <v>127</v>
      </c>
      <c r="C46" s="11">
        <v>463145</v>
      </c>
      <c r="D46" s="13"/>
    </row>
    <row r="47" spans="1:4" ht="13.5">
      <c r="A47" s="11" t="s">
        <v>67</v>
      </c>
      <c r="B47" s="12"/>
      <c r="C47" s="11">
        <v>463146</v>
      </c>
      <c r="D47" s="12"/>
    </row>
    <row r="48" spans="1:4" ht="13.5">
      <c r="A48" s="11" t="s">
        <v>70</v>
      </c>
      <c r="C48" s="11">
        <v>463147</v>
      </c>
      <c r="D48" s="12"/>
    </row>
    <row r="49" spans="1:4" ht="13.5">
      <c r="A49" s="11" t="s">
        <v>68</v>
      </c>
      <c r="C49" s="11">
        <v>463148</v>
      </c>
      <c r="D49" s="12"/>
    </row>
    <row r="50" spans="1:4" ht="13.5">
      <c r="A50" s="11" t="s">
        <v>123</v>
      </c>
      <c r="C50" s="11">
        <v>463149</v>
      </c>
      <c r="D50" s="12"/>
    </row>
    <row r="51" spans="1:4" ht="13.5">
      <c r="A51" s="11" t="s">
        <v>138</v>
      </c>
      <c r="C51" s="11">
        <v>463150</v>
      </c>
      <c r="D51" s="12"/>
    </row>
    <row r="52" spans="1:4" ht="13.5">
      <c r="A52" s="11" t="s">
        <v>88</v>
      </c>
      <c r="C52" s="11">
        <v>463151</v>
      </c>
      <c r="D52" s="12"/>
    </row>
    <row r="53" spans="1:4" ht="13.5">
      <c r="A53" s="11" t="s">
        <v>89</v>
      </c>
      <c r="C53" s="11">
        <v>463152</v>
      </c>
      <c r="D53" s="12"/>
    </row>
    <row r="54" spans="1:4" ht="13.5">
      <c r="A54" s="11" t="s">
        <v>96</v>
      </c>
      <c r="C54" s="11">
        <v>463153</v>
      </c>
      <c r="D54" s="12"/>
    </row>
    <row r="55" spans="1:4" ht="13.5">
      <c r="A55" s="11" t="s">
        <v>47</v>
      </c>
      <c r="C55" s="11">
        <v>463154</v>
      </c>
      <c r="D55" s="12"/>
    </row>
    <row r="56" spans="1:4" ht="13.5">
      <c r="A56" s="11" t="s">
        <v>37</v>
      </c>
      <c r="C56" s="11">
        <v>463155</v>
      </c>
      <c r="D56" s="12"/>
    </row>
    <row r="57" spans="1:4" ht="13.5">
      <c r="A57" s="11" t="s">
        <v>48</v>
      </c>
      <c r="C57" s="11">
        <v>463156</v>
      </c>
      <c r="D57" s="12"/>
    </row>
    <row r="58" spans="1:4" ht="13.5">
      <c r="A58" s="11" t="s">
        <v>139</v>
      </c>
      <c r="C58" s="11">
        <v>463157</v>
      </c>
      <c r="D58" s="12"/>
    </row>
    <row r="59" spans="1:4" ht="13.5">
      <c r="A59" s="11" t="s">
        <v>124</v>
      </c>
      <c r="C59" s="11">
        <v>463158</v>
      </c>
      <c r="D59" s="12"/>
    </row>
    <row r="60" spans="1:4" ht="13.5">
      <c r="A60" s="11" t="s">
        <v>125</v>
      </c>
      <c r="C60" s="11">
        <v>463159</v>
      </c>
      <c r="D60" s="12"/>
    </row>
    <row r="61" spans="1:4" ht="13.5">
      <c r="A61" s="11" t="s">
        <v>49</v>
      </c>
      <c r="B61" s="11"/>
      <c r="C61" s="11">
        <v>463160</v>
      </c>
      <c r="D61" s="13"/>
    </row>
    <row r="62" spans="1:4" ht="13.5">
      <c r="A62" s="11" t="s">
        <v>126</v>
      </c>
      <c r="C62" s="11">
        <v>463161</v>
      </c>
      <c r="D62" s="12"/>
    </row>
    <row r="63" spans="1:4" ht="13.5">
      <c r="A63" s="11" t="s">
        <v>52</v>
      </c>
      <c r="C63" s="11">
        <v>463162</v>
      </c>
      <c r="D63" s="12"/>
    </row>
    <row r="64" spans="1:4" ht="13.5">
      <c r="A64" s="11" t="s">
        <v>55</v>
      </c>
      <c r="C64" s="11">
        <v>463163</v>
      </c>
      <c r="D64" s="12"/>
    </row>
    <row r="65" spans="1:4" ht="13.5">
      <c r="A65" s="11" t="s">
        <v>58</v>
      </c>
      <c r="C65" s="11">
        <v>463164</v>
      </c>
      <c r="D65" s="12"/>
    </row>
    <row r="66" spans="1:4" ht="13.5">
      <c r="A66" s="11" t="s">
        <v>45</v>
      </c>
      <c r="C66" s="11">
        <v>463165</v>
      </c>
      <c r="D66" s="12"/>
    </row>
    <row r="67" spans="1:4" ht="13.5">
      <c r="A67" s="11" t="s">
        <v>41</v>
      </c>
      <c r="C67" s="11">
        <v>463166</v>
      </c>
      <c r="D67" s="12"/>
    </row>
    <row r="68" spans="1:4" ht="13.5">
      <c r="A68" s="11" t="s">
        <v>76</v>
      </c>
      <c r="C68" s="11">
        <v>463167</v>
      </c>
      <c r="D68" s="12"/>
    </row>
    <row r="69" spans="1:4" ht="13.5">
      <c r="A69" s="11" t="s">
        <v>69</v>
      </c>
      <c r="B69" s="12"/>
      <c r="C69" s="11">
        <v>463168</v>
      </c>
      <c r="D69" s="12"/>
    </row>
    <row r="70" spans="1:4" ht="13.5">
      <c r="A70" s="11" t="s">
        <v>103</v>
      </c>
      <c r="C70" s="11">
        <v>463169</v>
      </c>
      <c r="D70" s="12"/>
    </row>
    <row r="71" spans="1:4" ht="13.5">
      <c r="A71" s="11" t="s">
        <v>102</v>
      </c>
      <c r="B71" s="11"/>
      <c r="C71" s="11">
        <v>463170</v>
      </c>
      <c r="D71" s="12"/>
    </row>
    <row r="72" spans="1:4" ht="13.5">
      <c r="A72" s="11" t="s">
        <v>81</v>
      </c>
      <c r="B72" s="12"/>
      <c r="C72" s="11">
        <v>463171</v>
      </c>
      <c r="D72" s="12"/>
    </row>
    <row r="73" spans="1:4" ht="13.5">
      <c r="A73" s="11" t="s">
        <v>140</v>
      </c>
      <c r="B73" s="12"/>
      <c r="C73" s="11">
        <v>463172</v>
      </c>
      <c r="D73" s="12"/>
    </row>
    <row r="74" spans="1:4" ht="13.5">
      <c r="A74" s="11" t="s">
        <v>54</v>
      </c>
      <c r="C74" s="11">
        <v>463173</v>
      </c>
      <c r="D74" s="12"/>
    </row>
    <row r="75" spans="1:4" ht="13.5">
      <c r="A75" s="11" t="s">
        <v>104</v>
      </c>
      <c r="C75" s="11">
        <v>463174</v>
      </c>
      <c r="D75" s="12"/>
    </row>
    <row r="76" spans="1:4" ht="13.5">
      <c r="A76" s="11" t="s">
        <v>51</v>
      </c>
      <c r="C76" s="11">
        <v>463175</v>
      </c>
      <c r="D76" s="12"/>
    </row>
    <row r="77" spans="1:4" ht="13.5">
      <c r="A77" s="11" t="s">
        <v>56</v>
      </c>
      <c r="C77" s="11">
        <v>463176</v>
      </c>
      <c r="D77" s="12"/>
    </row>
    <row r="78" spans="1:4" ht="13.5">
      <c r="A78" s="11" t="s">
        <v>57</v>
      </c>
      <c r="B78" s="12"/>
      <c r="C78" s="11">
        <v>463177</v>
      </c>
      <c r="D78" s="13"/>
    </row>
    <row r="79" spans="1:4" ht="13.5">
      <c r="A79" s="11" t="s">
        <v>94</v>
      </c>
      <c r="C79" s="11">
        <v>463178</v>
      </c>
      <c r="D79" s="12"/>
    </row>
    <row r="80" spans="1:4" ht="13.5">
      <c r="A80" s="11" t="s">
        <v>71</v>
      </c>
      <c r="C80" s="11">
        <v>463179</v>
      </c>
      <c r="D80" s="12"/>
    </row>
    <row r="81" spans="1:4" ht="13.5">
      <c r="A81" s="11" t="s">
        <v>97</v>
      </c>
      <c r="B81" s="11"/>
      <c r="C81" s="11">
        <v>463180</v>
      </c>
      <c r="D81" s="12"/>
    </row>
    <row r="82" spans="1:4" ht="13.5">
      <c r="A82" s="11" t="s">
        <v>42</v>
      </c>
      <c r="C82" s="11">
        <v>463181</v>
      </c>
      <c r="D82" s="12"/>
    </row>
    <row r="83" spans="1:4" ht="13.5">
      <c r="A83" s="11" t="s">
        <v>110</v>
      </c>
      <c r="C83" s="11">
        <v>463182</v>
      </c>
      <c r="D83" s="12"/>
    </row>
    <row r="84" spans="1:4" ht="13.5">
      <c r="A84" s="11" t="s">
        <v>141</v>
      </c>
      <c r="C84" s="11">
        <v>463183</v>
      </c>
      <c r="D84" s="12"/>
    </row>
    <row r="85" spans="1:4" ht="13.5">
      <c r="A85" s="11" t="s">
        <v>128</v>
      </c>
      <c r="C85" s="11">
        <v>463184</v>
      </c>
      <c r="D85" s="12"/>
    </row>
    <row r="86" spans="1:4" ht="13.5">
      <c r="A86" s="11" t="s">
        <v>80</v>
      </c>
      <c r="C86" s="11">
        <v>463185</v>
      </c>
      <c r="D86" s="12"/>
    </row>
    <row r="87" spans="1:4" ht="13.5">
      <c r="A87" s="11" t="s">
        <v>129</v>
      </c>
      <c r="C87" s="11">
        <v>463186</v>
      </c>
      <c r="D87" s="12"/>
    </row>
    <row r="88" spans="1:4" ht="13.5">
      <c r="A88" s="11" t="s">
        <v>60</v>
      </c>
      <c r="C88" s="11">
        <v>463187</v>
      </c>
      <c r="D88" s="12"/>
    </row>
    <row r="89" spans="1:4" ht="13.5">
      <c r="A89" s="11" t="s">
        <v>78</v>
      </c>
      <c r="C89" s="11">
        <v>463188</v>
      </c>
      <c r="D89" s="12"/>
    </row>
    <row r="90" spans="1:4" ht="13.5">
      <c r="A90" s="11" t="s">
        <v>142</v>
      </c>
      <c r="C90" s="11">
        <v>463189</v>
      </c>
      <c r="D90" s="12"/>
    </row>
    <row r="91" spans="1:4" ht="13.5">
      <c r="A91" s="11" t="s">
        <v>143</v>
      </c>
      <c r="C91" s="11">
        <v>463190</v>
      </c>
      <c r="D91" s="12"/>
    </row>
    <row r="92" spans="1:4" ht="13.5">
      <c r="A92" s="11" t="s">
        <v>130</v>
      </c>
      <c r="C92" s="11">
        <v>463191</v>
      </c>
      <c r="D92" s="12"/>
    </row>
    <row r="93" spans="1:4" ht="13.5">
      <c r="A93" s="11" t="s">
        <v>105</v>
      </c>
      <c r="C93" s="11">
        <v>463192</v>
      </c>
      <c r="D93" s="13"/>
    </row>
    <row r="94" spans="1:4" ht="13.5">
      <c r="A94" s="11" t="s">
        <v>144</v>
      </c>
      <c r="C94" s="11">
        <v>463193</v>
      </c>
      <c r="D94" s="12"/>
    </row>
    <row r="95" ht="13.5">
      <c r="D95" s="12"/>
    </row>
    <row r="96" ht="13.5">
      <c r="D96" s="12"/>
    </row>
    <row r="97" ht="13.5">
      <c r="D97" s="12"/>
    </row>
    <row r="98" ht="13.5">
      <c r="D98" s="12"/>
    </row>
    <row r="99" ht="13.5">
      <c r="D99" s="12"/>
    </row>
    <row r="100" ht="13.5">
      <c r="D100" s="12"/>
    </row>
    <row r="101" ht="13.5">
      <c r="D101" s="12"/>
    </row>
    <row r="102" ht="13.5">
      <c r="D102" s="12"/>
    </row>
    <row r="103" ht="13.5">
      <c r="D103" s="12"/>
    </row>
    <row r="104" ht="13.5">
      <c r="D104" s="12"/>
    </row>
    <row r="105" ht="13.5">
      <c r="D105" s="12"/>
    </row>
    <row r="106" ht="13.5">
      <c r="D106" s="12"/>
    </row>
    <row r="107" ht="13.5">
      <c r="D107" s="12"/>
    </row>
    <row r="109" ht="13.5">
      <c r="D109" s="12"/>
    </row>
    <row r="110" spans="2:4" ht="13.5">
      <c r="B110" s="12"/>
      <c r="D110" s="12"/>
    </row>
    <row r="111" ht="13.5">
      <c r="D111" s="12"/>
    </row>
    <row r="112" ht="13.5">
      <c r="D112" s="12"/>
    </row>
    <row r="113" ht="13.5">
      <c r="D113" s="12"/>
    </row>
    <row r="114" ht="13.5">
      <c r="D114" s="12"/>
    </row>
    <row r="115" ht="13.5">
      <c r="D115" s="12"/>
    </row>
    <row r="116" ht="13.5">
      <c r="D116" s="12"/>
    </row>
    <row r="117" ht="13.5">
      <c r="D117" s="12"/>
    </row>
    <row r="118" ht="13.5">
      <c r="D118" s="12"/>
    </row>
    <row r="119" ht="13.5">
      <c r="D119" s="12"/>
    </row>
    <row r="120" ht="13.5">
      <c r="D120" s="12"/>
    </row>
    <row r="121" ht="13.5">
      <c r="D121" s="12"/>
    </row>
    <row r="122" ht="13.5">
      <c r="D122" s="12"/>
    </row>
    <row r="123" ht="13.5">
      <c r="D123" s="12"/>
    </row>
    <row r="124" ht="13.5">
      <c r="D124" s="12"/>
    </row>
    <row r="125" ht="13.5">
      <c r="D125" s="12"/>
    </row>
    <row r="126" spans="2:4" ht="13.5">
      <c r="B126" s="12"/>
      <c r="D126" s="12"/>
    </row>
    <row r="127" ht="13.5">
      <c r="D127" s="12"/>
    </row>
    <row r="128" ht="13.5">
      <c r="D128" s="12"/>
    </row>
    <row r="129" ht="13.5">
      <c r="D129" s="12"/>
    </row>
    <row r="130" ht="13.5">
      <c r="D130" s="12"/>
    </row>
    <row r="131" ht="13.5">
      <c r="D131" s="12"/>
    </row>
    <row r="132" ht="13.5">
      <c r="D132" s="12"/>
    </row>
    <row r="133" ht="13.5">
      <c r="D133" s="12"/>
    </row>
    <row r="134" ht="13.5">
      <c r="D134" s="12"/>
    </row>
    <row r="135" ht="13.5">
      <c r="D135" s="12"/>
    </row>
    <row r="136" ht="13.5">
      <c r="D136" s="14"/>
    </row>
    <row r="137" ht="13.5">
      <c r="D137" s="12"/>
    </row>
    <row r="138" ht="13.5">
      <c r="D138" s="12"/>
    </row>
    <row r="139" ht="13.5">
      <c r="D139" s="12"/>
    </row>
    <row r="140" ht="13.5">
      <c r="D140" s="12"/>
    </row>
    <row r="141" ht="13.5">
      <c r="D141" s="12"/>
    </row>
    <row r="142" ht="19.5" customHeight="1">
      <c r="D142" s="12"/>
    </row>
    <row r="143" ht="13.5">
      <c r="D143" s="12"/>
    </row>
    <row r="144" ht="13.5">
      <c r="D144" s="12"/>
    </row>
    <row r="145" ht="13.5">
      <c r="D145" s="12"/>
    </row>
    <row r="147" ht="13.5">
      <c r="D147" s="12"/>
    </row>
    <row r="148" ht="13.5">
      <c r="D148" s="12"/>
    </row>
    <row r="149" ht="13.5">
      <c r="D149" s="12"/>
    </row>
    <row r="150" ht="13.5">
      <c r="D150" s="12"/>
    </row>
    <row r="151" ht="13.5">
      <c r="D151" s="12"/>
    </row>
    <row r="152" ht="13.5">
      <c r="D152" s="12"/>
    </row>
    <row r="153" ht="13.5">
      <c r="D153" s="12"/>
    </row>
    <row r="154" ht="13.5">
      <c r="D154" s="12"/>
    </row>
    <row r="155" ht="13.5">
      <c r="D155" s="12"/>
    </row>
    <row r="156" ht="13.5">
      <c r="D156" s="12"/>
    </row>
    <row r="157" ht="13.5">
      <c r="D157" s="12"/>
    </row>
    <row r="158" ht="13.5">
      <c r="D158" s="12"/>
    </row>
    <row r="159" ht="13.5">
      <c r="D159" s="12"/>
    </row>
    <row r="160" ht="13.5">
      <c r="D160" s="12"/>
    </row>
    <row r="161" ht="13.5">
      <c r="D161" s="12"/>
    </row>
    <row r="162" ht="13.5">
      <c r="D162" s="12"/>
    </row>
    <row r="163" ht="13.5">
      <c r="D163" s="12"/>
    </row>
    <row r="164" ht="13.5">
      <c r="D164" s="12"/>
    </row>
    <row r="165" ht="13.5">
      <c r="D165" s="12"/>
    </row>
    <row r="166" ht="13.5">
      <c r="D166" s="12"/>
    </row>
    <row r="167" ht="13.5">
      <c r="D167" s="12"/>
    </row>
    <row r="168" ht="13.5">
      <c r="D168" s="12"/>
    </row>
    <row r="169" ht="13.5">
      <c r="D169" s="12"/>
    </row>
    <row r="170" ht="13.5">
      <c r="D170" s="12"/>
    </row>
    <row r="171" ht="13.5">
      <c r="D171" s="12"/>
    </row>
    <row r="172" spans="2:4" ht="13.5">
      <c r="B172" s="11"/>
      <c r="D172" s="12"/>
    </row>
    <row r="173" ht="13.5">
      <c r="D173" s="12"/>
    </row>
    <row r="174" ht="13.5">
      <c r="D174" s="12"/>
    </row>
    <row r="175" ht="13.5">
      <c r="D175" s="12"/>
    </row>
    <row r="176" ht="13.5">
      <c r="D176" s="12"/>
    </row>
    <row r="177" ht="13.5">
      <c r="D177" s="12"/>
    </row>
    <row r="178" ht="13.5">
      <c r="D178" s="12"/>
    </row>
    <row r="180" spans="2:4" ht="13.5">
      <c r="B180" s="12"/>
      <c r="D180" s="12"/>
    </row>
    <row r="181" ht="13.5">
      <c r="D181" s="12"/>
    </row>
    <row r="183" ht="13.5">
      <c r="D183" s="12"/>
    </row>
    <row r="184" ht="13.5">
      <c r="D184" s="12"/>
    </row>
    <row r="185" spans="2:4" ht="24" customHeight="1">
      <c r="B185" s="12"/>
      <c r="D185" s="13"/>
    </row>
    <row r="186" ht="13.5">
      <c r="D186" s="12"/>
    </row>
    <row r="187" ht="13.5">
      <c r="D187" s="12"/>
    </row>
    <row r="188" ht="13.5">
      <c r="D188" s="12"/>
    </row>
    <row r="189" ht="13.5">
      <c r="D189" s="12"/>
    </row>
    <row r="190" ht="13.5">
      <c r="D190" s="12"/>
    </row>
    <row r="191" ht="13.5">
      <c r="D191" s="12"/>
    </row>
    <row r="192" ht="13.5">
      <c r="D192" s="12"/>
    </row>
    <row r="193" ht="13.5">
      <c r="D193" s="12"/>
    </row>
    <row r="194" ht="13.5">
      <c r="D194" s="12"/>
    </row>
    <row r="195" ht="13.5">
      <c r="D195" s="12"/>
    </row>
    <row r="196" ht="13.5">
      <c r="D196" s="12"/>
    </row>
    <row r="197" spans="2:4" ht="13.5">
      <c r="B197" s="11"/>
      <c r="D197" s="12"/>
    </row>
    <row r="198" spans="2:4" ht="13.5">
      <c r="B198" s="12"/>
      <c r="D198" s="12"/>
    </row>
    <row r="199" spans="2:4" ht="13.5">
      <c r="B199" s="12"/>
      <c r="D199" s="12"/>
    </row>
    <row r="200" ht="13.5">
      <c r="D200" s="12"/>
    </row>
    <row r="201" ht="13.5">
      <c r="D201" s="12"/>
    </row>
    <row r="202" ht="13.5">
      <c r="D202" s="12"/>
    </row>
    <row r="203" ht="13.5">
      <c r="D203" s="12"/>
    </row>
    <row r="204" ht="13.5">
      <c r="D204" s="12"/>
    </row>
    <row r="205" ht="13.5">
      <c r="D205" s="12"/>
    </row>
    <row r="206" ht="13.5">
      <c r="D206" s="12"/>
    </row>
    <row r="207" ht="13.5">
      <c r="D207" s="12"/>
    </row>
    <row r="208" ht="13.5">
      <c r="D208" s="12"/>
    </row>
    <row r="209" ht="13.5">
      <c r="D209" s="12"/>
    </row>
    <row r="210" ht="13.5">
      <c r="D210" s="12"/>
    </row>
    <row r="211" ht="13.5">
      <c r="D211" s="12"/>
    </row>
    <row r="212" ht="13.5">
      <c r="D212" s="12"/>
    </row>
    <row r="213" ht="13.5">
      <c r="D213" s="13"/>
    </row>
    <row r="214" ht="13.5">
      <c r="D214" s="12"/>
    </row>
    <row r="215" ht="13.5">
      <c r="D215" s="13"/>
    </row>
    <row r="216" ht="13.5">
      <c r="D216" s="12"/>
    </row>
    <row r="217" ht="13.5">
      <c r="D217" s="12"/>
    </row>
    <row r="218" ht="13.5">
      <c r="D218" s="12"/>
    </row>
    <row r="219" ht="13.5">
      <c r="D219" s="13"/>
    </row>
    <row r="220" ht="13.5">
      <c r="D220" s="12"/>
    </row>
    <row r="221" ht="13.5">
      <c r="D221" s="12"/>
    </row>
    <row r="222" ht="13.5">
      <c r="D222" s="12"/>
    </row>
    <row r="223" ht="13.5">
      <c r="D223" s="12"/>
    </row>
    <row r="224" ht="13.5">
      <c r="D224" s="12"/>
    </row>
    <row r="225" ht="13.5">
      <c r="D225" s="12"/>
    </row>
    <row r="226" ht="13.5">
      <c r="D226" s="12"/>
    </row>
    <row r="227" ht="13.5">
      <c r="D227" s="12"/>
    </row>
    <row r="228" ht="13.5">
      <c r="D228" s="12"/>
    </row>
    <row r="230" ht="13.5">
      <c r="D230" s="12"/>
    </row>
    <row r="231" ht="13.5">
      <c r="D231" s="12"/>
    </row>
    <row r="232" ht="13.5">
      <c r="D232" s="12"/>
    </row>
    <row r="233" ht="13.5">
      <c r="D233" s="12"/>
    </row>
    <row r="234" ht="13.5">
      <c r="D234" s="12"/>
    </row>
    <row r="235" ht="13.5">
      <c r="D235" s="12"/>
    </row>
    <row r="236" ht="13.5">
      <c r="D236" s="12"/>
    </row>
    <row r="237" ht="13.5">
      <c r="D237" s="12"/>
    </row>
    <row r="238" ht="13.5">
      <c r="D238" s="12"/>
    </row>
    <row r="239" ht="13.5">
      <c r="D239" s="12"/>
    </row>
    <row r="240" ht="13.5">
      <c r="D240" s="12"/>
    </row>
    <row r="241" ht="13.5">
      <c r="D241" s="12"/>
    </row>
    <row r="242" ht="19.5" customHeight="1">
      <c r="D242" s="12"/>
    </row>
    <row r="243" ht="13.5">
      <c r="D243" s="12"/>
    </row>
    <row r="244" ht="13.5">
      <c r="D244" s="12"/>
    </row>
    <row r="245" ht="13.5">
      <c r="D245" s="12"/>
    </row>
    <row r="246" ht="13.5">
      <c r="D246" s="12"/>
    </row>
    <row r="247" ht="13.5">
      <c r="D247" s="12"/>
    </row>
    <row r="248" ht="13.5">
      <c r="D248" s="12"/>
    </row>
    <row r="249" ht="13.5">
      <c r="D249" s="12"/>
    </row>
    <row r="250" ht="13.5">
      <c r="D250" s="12"/>
    </row>
    <row r="252" ht="13.5">
      <c r="D252" s="12"/>
    </row>
    <row r="253" spans="2:4" ht="13.5">
      <c r="B253" s="11"/>
      <c r="D253" s="12"/>
    </row>
    <row r="254" ht="13.5">
      <c r="D254" s="12"/>
    </row>
    <row r="255" ht="13.5">
      <c r="D255" s="12"/>
    </row>
    <row r="256" ht="13.5">
      <c r="D256" s="12"/>
    </row>
    <row r="257" spans="2:4" ht="13.5">
      <c r="B257" s="12"/>
      <c r="D257" s="12"/>
    </row>
    <row r="258" ht="13.5">
      <c r="D258" s="12"/>
    </row>
    <row r="259" ht="13.5">
      <c r="D259" s="12"/>
    </row>
    <row r="260" spans="2:4" ht="13.5">
      <c r="B260" s="12"/>
      <c r="D260" s="12"/>
    </row>
    <row r="261" ht="13.5">
      <c r="D261" s="12"/>
    </row>
    <row r="262" ht="13.5">
      <c r="D262" s="12"/>
    </row>
    <row r="263" ht="13.5">
      <c r="D263" s="12"/>
    </row>
    <row r="264" ht="13.5">
      <c r="D264" s="12"/>
    </row>
    <row r="265" ht="13.5">
      <c r="D265" s="12"/>
    </row>
    <row r="266" ht="13.5">
      <c r="D266" s="12"/>
    </row>
    <row r="267" ht="13.5">
      <c r="D267" s="12"/>
    </row>
    <row r="268" ht="13.5">
      <c r="D268" s="12"/>
    </row>
    <row r="269" ht="13.5">
      <c r="D269" s="12"/>
    </row>
    <row r="270" ht="13.5">
      <c r="D270" s="12"/>
    </row>
    <row r="271" ht="13.5">
      <c r="D271" s="12"/>
    </row>
    <row r="272" ht="13.5">
      <c r="D272" s="12"/>
    </row>
    <row r="273" ht="13.5">
      <c r="D273" s="12"/>
    </row>
    <row r="274" ht="13.5">
      <c r="D274" s="12"/>
    </row>
  </sheetData>
  <sheetProtection password="DDFF" sheet="1"/>
  <conditionalFormatting sqref="C77">
    <cfRule type="duplicateValues" priority="2" dxfId="7" stopIfTrue="1">
      <formula>AND(COUNTIF($C$77:$C$77,C77)&gt;1,NOT(ISBLANK(C77)))</formula>
    </cfRule>
  </conditionalFormatting>
  <conditionalFormatting sqref="C77">
    <cfRule type="duplicateValues" priority="1" dxfId="7" stopIfTrue="1">
      <formula>AND(COUNTIF($C$77:$C$77,C77)&gt;1,NOT(ISBLANK(C77)))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児玉</dc:creator>
  <cp:keywords/>
  <dc:description/>
  <cp:lastModifiedBy>鹿児島県 高体連</cp:lastModifiedBy>
  <cp:lastPrinted>2024-03-13T05:22:14Z</cp:lastPrinted>
  <dcterms:created xsi:type="dcterms:W3CDTF">2011-01-11T07:06:23Z</dcterms:created>
  <dcterms:modified xsi:type="dcterms:W3CDTF">2024-03-13T05:22:20Z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