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95" tabRatio="636" activeTab="0"/>
  </bookViews>
  <sheets>
    <sheet name="最初にお読みください" sheetId="1" r:id="rId1"/>
    <sheet name="男子入力" sheetId="2" r:id="rId2"/>
    <sheet name="女子入力" sheetId="3" r:id="rId3"/>
    <sheet name="男子基礎データ" sheetId="4" state="hidden" r:id="rId4"/>
    <sheet name="女子基礎データ" sheetId="5" state="hidden" r:id="rId5"/>
    <sheet name="Sheet2" sheetId="6" state="hidden" r:id="rId6"/>
  </sheets>
  <externalReferences>
    <externalReference r:id="rId9"/>
    <externalReference r:id="rId10"/>
  </externalReferences>
  <definedNames>
    <definedName name="_xlnm.Print_Area" localSheetId="0">'最初にお読みください'!$A$1:$AB$46</definedName>
    <definedName name="_xlnm.Print_Area" localSheetId="2">'女子入力'!$A$1:$AA$87</definedName>
    <definedName name="_xlnm.Print_Area" localSheetId="1">'男子入力'!$A$1:$AA$94</definedName>
    <definedName name="_xlnm.Print_Titles" localSheetId="0">'最初にお読みください'!$1:$11</definedName>
    <definedName name="_xlnm.Print_Titles" localSheetId="2">'女子入力'!$1:$11</definedName>
    <definedName name="_xlnm.Print_Titles" localSheetId="1">'男子入力'!$1:$11</definedName>
    <definedName name="一年" localSheetId="0">'最初にお読みください'!#REF!</definedName>
    <definedName name="一年" localSheetId="4">#REF!</definedName>
    <definedName name="一年" localSheetId="2">'女子入力'!#REF!</definedName>
    <definedName name="一年" localSheetId="1">'男子入力'!#REF!</definedName>
    <definedName name="一年">#REF!</definedName>
    <definedName name="三年" localSheetId="0">'最初にお読みください'!#REF!</definedName>
    <definedName name="三年" localSheetId="4">#REF!</definedName>
    <definedName name="三年" localSheetId="2">'女子入力'!#REF!</definedName>
    <definedName name="三年" localSheetId="1">'男子入力'!#REF!</definedName>
    <definedName name="三年">#REF!</definedName>
    <definedName name="女子一年" localSheetId="0">'最初にお読みください'!#REF!</definedName>
    <definedName name="女子一年" localSheetId="4">'男子入力'!#REF!</definedName>
    <definedName name="女子一年" localSheetId="2">'女子入力'!#REF!</definedName>
    <definedName name="女子一年">'男子入力'!#REF!</definedName>
    <definedName name="女子三年" localSheetId="0">'最初にお読みください'!#REF!</definedName>
    <definedName name="女子三年" localSheetId="4">'男子入力'!#REF!</definedName>
    <definedName name="女子三年" localSheetId="2">'女子入力'!#REF!</definedName>
    <definedName name="女子三年">'男子入力'!#REF!</definedName>
    <definedName name="女子二年" localSheetId="0">'最初にお読みください'!$AO$15:$AO$29</definedName>
    <definedName name="女子二年" localSheetId="2">'女子入力'!$AJ$15:$AJ$32</definedName>
    <definedName name="女子二年">'男子入力'!$AJ$15:$AJ$29</definedName>
    <definedName name="女少年B">'[1]第3回ｰ女'!$X$8:$X$9</definedName>
    <definedName name="男子一年" localSheetId="0">'最初にお読みください'!$AN$15:$AN$33</definedName>
    <definedName name="男子一年" localSheetId="2">'女子入力'!$AI$15:$AI$33</definedName>
    <definedName name="男子一年">'男子入力'!$AI$15:$AI$33</definedName>
    <definedName name="男子三年" localSheetId="0">'最初にお読みください'!#REF!</definedName>
    <definedName name="男子三年" localSheetId="4">'男子入力'!#REF!</definedName>
    <definedName name="男子三年" localSheetId="2">'女子入力'!#REF!</definedName>
    <definedName name="男子三年">'男子入力'!#REF!</definedName>
    <definedName name="男子四年">'男子入力'!#REF!</definedName>
    <definedName name="男子二年" localSheetId="0">'最初にお読みください'!#REF!</definedName>
    <definedName name="男子二年" localSheetId="4">'男子入力'!#REF!</definedName>
    <definedName name="男子二年" localSheetId="2">'女子入力'!#REF!</definedName>
    <definedName name="男子二年">'男子入力'!#REF!</definedName>
    <definedName name="中学1年" localSheetId="0">'最初にお読みください'!#REF!</definedName>
    <definedName name="中学1年" localSheetId="4">#REF!</definedName>
    <definedName name="中学1年" localSheetId="2">'女子入力'!#REF!</definedName>
    <definedName name="中学1年" localSheetId="1">'男子入力'!#REF!</definedName>
    <definedName name="中学1年">#REF!</definedName>
    <definedName name="中学2・3年">'[2]参加申込5-A男'!$X$9:$X$10</definedName>
    <definedName name="中学四年">#REF!</definedName>
    <definedName name="二年" localSheetId="0">'最初にお読みください'!#REF!</definedName>
    <definedName name="二年" localSheetId="4">#REF!</definedName>
    <definedName name="二年" localSheetId="2">'女子入力'!#REF!</definedName>
    <definedName name="二年" localSheetId="1">'男子入力'!#REF!</definedName>
    <definedName name="二年">#REF!</definedName>
  </definedNames>
  <calcPr fullCalcOnLoad="1"/>
</workbook>
</file>

<file path=xl/sharedStrings.xml><?xml version="1.0" encoding="utf-8"?>
<sst xmlns="http://schemas.openxmlformats.org/spreadsheetml/2006/main" count="1533" uniqueCount="299">
  <si>
    <t>走高跳</t>
  </si>
  <si>
    <t>棒高跳</t>
  </si>
  <si>
    <t>走幅跳</t>
  </si>
  <si>
    <t>砲丸投</t>
  </si>
  <si>
    <t>最高記録</t>
  </si>
  <si>
    <t>最高記録の記入例</t>
  </si>
  <si>
    <t>住所</t>
  </si>
  <si>
    <t>学校番号</t>
  </si>
  <si>
    <t>学校名</t>
  </si>
  <si>
    <t>氏（名字）</t>
  </si>
  <si>
    <t>名（名前）</t>
  </si>
  <si>
    <t>ﾌﾘｶﾞﾅ(氏)</t>
  </si>
  <si>
    <t>ﾌﾘｶﾞﾅ(名)</t>
  </si>
  <si>
    <t>種目1</t>
  </si>
  <si>
    <t>種目2</t>
  </si>
  <si>
    <t>○</t>
  </si>
  <si>
    <t>種別</t>
  </si>
  <si>
    <t>登録番号</t>
  </si>
  <si>
    <t>種目</t>
  </si>
  <si>
    <t>申込数</t>
  </si>
  <si>
    <t>参加制限</t>
  </si>
  <si>
    <t>5000m</t>
  </si>
  <si>
    <t>15分22秒33</t>
  </si>
  <si>
    <t>4分12秒21</t>
  </si>
  <si>
    <t>52秒78</t>
  </si>
  <si>
    <t>11秒34</t>
  </si>
  <si>
    <t>23秒00</t>
  </si>
  <si>
    <t>2分04秒56</t>
  </si>
  <si>
    <t>16秒34</t>
  </si>
  <si>
    <t>100m</t>
  </si>
  <si>
    <t>200m</t>
  </si>
  <si>
    <t>400m</t>
  </si>
  <si>
    <t>800m</t>
  </si>
  <si>
    <t>1500m</t>
  </si>
  <si>
    <t>110mH</t>
  </si>
  <si>
    <t>1m75</t>
  </si>
  <si>
    <t>3m50</t>
  </si>
  <si>
    <t>6m50</t>
  </si>
  <si>
    <t>12m34</t>
  </si>
  <si>
    <t>女子</t>
  </si>
  <si>
    <t>男子</t>
  </si>
  <si>
    <t>鹿児島高</t>
  </si>
  <si>
    <t>川内高</t>
  </si>
  <si>
    <t>鹿児島女高</t>
  </si>
  <si>
    <t>国分中央高</t>
  </si>
  <si>
    <t>鹿児島南高</t>
  </si>
  <si>
    <t>鹿児島玉龍高</t>
  </si>
  <si>
    <t>出水中央高</t>
  </si>
  <si>
    <t>樟南高</t>
  </si>
  <si>
    <t>鹿屋高</t>
  </si>
  <si>
    <t>鶴翔高</t>
  </si>
  <si>
    <t>甲南高</t>
  </si>
  <si>
    <t>鹿児島商高</t>
  </si>
  <si>
    <t>加治木高</t>
  </si>
  <si>
    <t>松陽高</t>
  </si>
  <si>
    <t>鶴丸高</t>
  </si>
  <si>
    <t>川内商工高</t>
  </si>
  <si>
    <t>伊集院高</t>
  </si>
  <si>
    <t>加治木工高</t>
  </si>
  <si>
    <t>鹿児島工高</t>
  </si>
  <si>
    <t>鹿児島実高</t>
  </si>
  <si>
    <t>ラ・サール高</t>
  </si>
  <si>
    <t>川薩清修館高</t>
  </si>
  <si>
    <t>出水商高</t>
  </si>
  <si>
    <t>鹿屋工高</t>
  </si>
  <si>
    <t>鹿児島城西高</t>
  </si>
  <si>
    <t>尚志館高</t>
  </si>
  <si>
    <t>志布志高</t>
  </si>
  <si>
    <t>神村学園高</t>
  </si>
  <si>
    <t>鹿児島中央高</t>
  </si>
  <si>
    <t>指宿商高</t>
  </si>
  <si>
    <t>屋久島高</t>
  </si>
  <si>
    <t>出水高</t>
  </si>
  <si>
    <t>種子島高</t>
  </si>
  <si>
    <t>大島高</t>
  </si>
  <si>
    <t>種子島中央高</t>
  </si>
  <si>
    <t>国分高</t>
  </si>
  <si>
    <t>鹿児島情報高</t>
  </si>
  <si>
    <t>鳳凰高</t>
  </si>
  <si>
    <t>武岡台高</t>
  </si>
  <si>
    <t>れいめい高</t>
  </si>
  <si>
    <t>明桜館高</t>
  </si>
  <si>
    <t>吹上高</t>
  </si>
  <si>
    <t>加世田高</t>
  </si>
  <si>
    <t>鹿児島第一高</t>
  </si>
  <si>
    <t>薩南工高</t>
  </si>
  <si>
    <t>奄美高</t>
  </si>
  <si>
    <t>沖永良部高</t>
  </si>
  <si>
    <t>指宿高</t>
  </si>
  <si>
    <t>鹿児島水産高</t>
  </si>
  <si>
    <t>薩摩中央高</t>
  </si>
  <si>
    <t>志學館高</t>
  </si>
  <si>
    <t>隼人工高</t>
  </si>
  <si>
    <t>福山高</t>
  </si>
  <si>
    <t>錦江湾高</t>
  </si>
  <si>
    <t>鹿児島東高</t>
  </si>
  <si>
    <t>鹿屋農高</t>
  </si>
  <si>
    <t>大島北高</t>
  </si>
  <si>
    <t>市来農芸高</t>
  </si>
  <si>
    <t>出水工高</t>
  </si>
  <si>
    <t>串良商高</t>
  </si>
  <si>
    <t>鹿屋女高</t>
  </si>
  <si>
    <t>大口高</t>
  </si>
  <si>
    <t>鹿児島高特支</t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</si>
  <si>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</si>
  <si>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</si>
  <si>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</si>
  <si>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</si>
  <si>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</si>
  <si>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</si>
  <si>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</si>
  <si>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</si>
  <si>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３０００mSC</t>
  </si>
  <si>
    <t>５０００mＷ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</si>
  <si>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</si>
  <si>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</si>
  <si>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</si>
  <si>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</si>
  <si>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</si>
  <si>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</si>
  <si>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</si>
  <si>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</si>
  <si>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</si>
  <si>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七種競技</t>
  </si>
  <si>
    <t>３０００ｍ</t>
  </si>
  <si>
    <t>１００ｍＨ</t>
  </si>
  <si>
    <t>◎</t>
  </si>
  <si>
    <t>4×100mR</t>
  </si>
  <si>
    <t>4×400mR</t>
  </si>
  <si>
    <t>下記の者は本校在学生であって，標記大会に出場することを認め，参加申込します。</t>
  </si>
  <si>
    <t>学校名（選択）</t>
  </si>
  <si>
    <t>学校名（上にない場合は直接入力）</t>
  </si>
  <si>
    <t>監督名</t>
  </si>
  <si>
    <t>年</t>
  </si>
  <si>
    <t>月</t>
  </si>
  <si>
    <t>日</t>
  </si>
  <si>
    <t>最高記録</t>
  </si>
  <si>
    <t>１００ｍ</t>
  </si>
  <si>
    <t>大会名</t>
  </si>
  <si>
    <t>補欠
種目1</t>
  </si>
  <si>
    <t>補欠
種目2</t>
  </si>
  <si>
    <t>学年</t>
  </si>
  <si>
    <t>連絡先
（携帯）</t>
  </si>
  <si>
    <t>学校長</t>
  </si>
  <si>
    <t>実人員</t>
  </si>
  <si>
    <t>延人員</t>
  </si>
  <si>
    <t>男子</t>
  </si>
  <si>
    <t>印</t>
  </si>
  <si>
    <t>ｾﾞｯｹﾝ</t>
  </si>
  <si>
    <t>IDコード</t>
  </si>
  <si>
    <t>氏名</t>
  </si>
  <si>
    <t>フリガナ</t>
  </si>
  <si>
    <t>性別</t>
  </si>
  <si>
    <t>性ｺｰﾄﾞ</t>
  </si>
  <si>
    <t>県ｺｰﾄﾞ</t>
  </si>
  <si>
    <t>学校名</t>
  </si>
  <si>
    <t>学校ｺｰﾄﾞ</t>
  </si>
  <si>
    <t>ｺｰﾄﾞ1</t>
  </si>
  <si>
    <t>記録</t>
  </si>
  <si>
    <t>種目/記録</t>
  </si>
  <si>
    <t>ｺｰﾄﾞ2</t>
  </si>
  <si>
    <t>4*100mR</t>
  </si>
  <si>
    <t>4*400mR</t>
  </si>
  <si>
    <t>学年</t>
  </si>
  <si>
    <t>氏名2</t>
  </si>
  <si>
    <t>種目</t>
  </si>
  <si>
    <t>コード</t>
  </si>
  <si>
    <t>１００ｍ</t>
  </si>
  <si>
    <t>00200</t>
  </si>
  <si>
    <t>00300</t>
  </si>
  <si>
    <t>00500</t>
  </si>
  <si>
    <t>00600</t>
  </si>
  <si>
    <t>00800</t>
  </si>
  <si>
    <t>01100</t>
  </si>
  <si>
    <t>03400</t>
  </si>
  <si>
    <t>03700</t>
  </si>
  <si>
    <t>05300</t>
  </si>
  <si>
    <t>06100</t>
  </si>
  <si>
    <t>07100</t>
  </si>
  <si>
    <t>07200</t>
  </si>
  <si>
    <t>07300</t>
  </si>
  <si>
    <t>07400</t>
  </si>
  <si>
    <t>08200</t>
  </si>
  <si>
    <t>08700</t>
  </si>
  <si>
    <t>09200</t>
  </si>
  <si>
    <t>21000</t>
  </si>
  <si>
    <t>60100</t>
  </si>
  <si>
    <t>60300</t>
  </si>
  <si>
    <t xml:space="preserve"> </t>
  </si>
  <si>
    <t>男子</t>
  </si>
  <si>
    <t>(</t>
  </si>
  <si>
    <t>)</t>
  </si>
  <si>
    <t>補欠1</t>
  </si>
  <si>
    <t>補欠2</t>
  </si>
  <si>
    <t>補欠コード1</t>
  </si>
  <si>
    <t>補欠コード2</t>
  </si>
  <si>
    <t>女子</t>
  </si>
  <si>
    <t>コード</t>
  </si>
  <si>
    <t>１５００ｍ</t>
  </si>
  <si>
    <t>３０００ｍ</t>
  </si>
  <si>
    <t>01000</t>
  </si>
  <si>
    <t>１００ｍＨ</t>
  </si>
  <si>
    <t>04400</t>
  </si>
  <si>
    <t>４００ｍＨ</t>
  </si>
  <si>
    <t>04600</t>
  </si>
  <si>
    <t>５０００mＷ</t>
  </si>
  <si>
    <t>走高跳</t>
  </si>
  <si>
    <t>走幅跳</t>
  </si>
  <si>
    <t>08400</t>
  </si>
  <si>
    <t>円盤投</t>
  </si>
  <si>
    <t>08800</t>
  </si>
  <si>
    <t>やり投</t>
  </si>
  <si>
    <t>09300</t>
  </si>
  <si>
    <t>七種競技</t>
  </si>
  <si>
    <t>20200</t>
  </si>
  <si>
    <t>三段跳</t>
  </si>
  <si>
    <t>棒高跳</t>
  </si>
  <si>
    <t>　</t>
  </si>
  <si>
    <t>13秒34</t>
  </si>
  <si>
    <t>27秒00</t>
  </si>
  <si>
    <t>1分02秒78</t>
  </si>
  <si>
    <t>2分24秒56</t>
  </si>
  <si>
    <t>5分12秒21</t>
  </si>
  <si>
    <t>3000m</t>
  </si>
  <si>
    <t>10分22秒33</t>
  </si>
  <si>
    <t>100mH</t>
  </si>
  <si>
    <t>1m55</t>
  </si>
  <si>
    <t>2m50</t>
  </si>
  <si>
    <t>4m50</t>
  </si>
  <si>
    <t>10m34</t>
  </si>
  <si>
    <t>ﾊﾝﾏｰ投</t>
  </si>
  <si>
    <t>引率責任者名</t>
  </si>
  <si>
    <t xml:space="preserve"> </t>
  </si>
  <si>
    <t>ﾊﾝﾏｰ投</t>
  </si>
  <si>
    <t>引率責任者名</t>
  </si>
  <si>
    <t>N2</t>
  </si>
  <si>
    <t>大口明光学園高</t>
  </si>
  <si>
    <t>鹿児島高専高</t>
  </si>
  <si>
    <t>曽於高</t>
  </si>
  <si>
    <t>徳之島高</t>
  </si>
  <si>
    <t>楠隼高</t>
  </si>
  <si>
    <t>龍桜高</t>
  </si>
  <si>
    <t>07400</t>
  </si>
  <si>
    <t>07200</t>
  </si>
  <si>
    <t>09400</t>
  </si>
  <si>
    <t>鹿児島聾</t>
  </si>
  <si>
    <t>七種競技</t>
  </si>
  <si>
    <t>ﾊﾝﾏｰ投</t>
  </si>
  <si>
    <t>棒高跳</t>
  </si>
  <si>
    <t>棒高跳</t>
  </si>
  <si>
    <t>　</t>
  </si>
  <si>
    <t>三段跳</t>
  </si>
  <si>
    <t>三段跳</t>
  </si>
  <si>
    <t>種目３</t>
  </si>
  <si>
    <t>ｺｰﾄﾞ３</t>
  </si>
  <si>
    <t>種目3</t>
  </si>
  <si>
    <t>補欠
種目3</t>
  </si>
  <si>
    <t>ｺｰﾄﾞ3</t>
  </si>
  <si>
    <t>印</t>
  </si>
  <si>
    <t>5000m</t>
  </si>
  <si>
    <t>連絡先（携帯）</t>
  </si>
  <si>
    <t>枕崎高</t>
  </si>
  <si>
    <t>串木野高</t>
  </si>
  <si>
    <t>野田女高</t>
  </si>
  <si>
    <t>伊佐農林高</t>
  </si>
  <si>
    <t>徳之島高</t>
  </si>
  <si>
    <t>楠隼高</t>
  </si>
  <si>
    <t>龍桜高</t>
  </si>
  <si>
    <t>大口明光学園高</t>
  </si>
  <si>
    <t>鹿児島高専</t>
  </si>
  <si>
    <t>垂水高</t>
  </si>
  <si>
    <t>西暦</t>
  </si>
  <si>
    <t>令和</t>
  </si>
  <si>
    <t>DB</t>
  </si>
  <si>
    <t>開陽高</t>
  </si>
  <si>
    <t>頴娃高</t>
  </si>
  <si>
    <t>蒲生高</t>
  </si>
  <si>
    <t>喜界高</t>
  </si>
  <si>
    <t>与論高</t>
  </si>
  <si>
    <t>樟南第二高</t>
  </si>
  <si>
    <r>
      <t>※</t>
    </r>
    <r>
      <rPr>
        <b/>
        <u val="single"/>
        <sz val="16"/>
        <color indexed="10"/>
        <rFont val="ＭＳ Ｐゴシック"/>
        <family val="3"/>
      </rPr>
      <t>シートの体裁は絶対に変更しないでください！(シートの削除もしないでください）</t>
    </r>
    <r>
      <rPr>
        <b/>
        <sz val="16"/>
        <color indexed="10"/>
        <rFont val="ＭＳ Ｐゴシック"/>
        <family val="3"/>
      </rPr>
      <t>【各種目１校３名以内です。１人３種目以内(補欠種目を含む。リレーは除く)】</t>
    </r>
  </si>
  <si>
    <r>
      <t>※</t>
    </r>
    <r>
      <rPr>
        <b/>
        <u val="single"/>
        <sz val="16"/>
        <color indexed="10"/>
        <rFont val="ＭＳ Ｐゴシック"/>
        <family val="3"/>
      </rPr>
      <t>シートの体裁は絶対に変更しないでください！(シート・行の削除もしないでください）</t>
    </r>
    <r>
      <rPr>
        <b/>
        <sz val="16"/>
        <color indexed="10"/>
        <rFont val="ＭＳ Ｐゴシック"/>
        <family val="3"/>
      </rPr>
      <t>【各種目１校３名以内です。１人３種目以内(補欠種目を含む。リレーは除く)】</t>
    </r>
  </si>
  <si>
    <r>
      <t>⇒リレー競技の最高記録は，</t>
    </r>
    <r>
      <rPr>
        <b/>
        <sz val="11"/>
        <color indexed="10"/>
        <rFont val="ＭＳ Ｐゴシック"/>
        <family val="3"/>
      </rPr>
      <t>現時点で高校生の選手のみ</t>
    </r>
    <r>
      <rPr>
        <sz val="11"/>
        <color indexed="8"/>
        <rFont val="ＭＳ Ｐゴシック"/>
        <family val="3"/>
      </rPr>
      <t>で編成されたチームの結果をご記入ください。</t>
    </r>
  </si>
  <si>
    <t>鹿児島修学館高</t>
  </si>
  <si>
    <t>09100</t>
  </si>
  <si>
    <t>第77回鹿児島県高等学校陸上競技大会申込書(男子)</t>
  </si>
  <si>
    <t>山川高</t>
  </si>
  <si>
    <t>加世田常潤高</t>
  </si>
  <si>
    <t>川辺高</t>
  </si>
  <si>
    <t>薩摩中央高</t>
  </si>
  <si>
    <t>霧島高</t>
  </si>
  <si>
    <t>南大隅高</t>
  </si>
  <si>
    <t>古仁屋高</t>
  </si>
  <si>
    <t>鹿純心女高</t>
  </si>
  <si>
    <t>鹿屋中央高</t>
  </si>
  <si>
    <t>池田高</t>
  </si>
  <si>
    <t>育英館高</t>
  </si>
  <si>
    <t>大島特別支援高</t>
  </si>
  <si>
    <t>第77回鹿児島県高等学校陸上競技大会申込書(女子)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</si>
</sst>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2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45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54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ヒラギノ明朝 Pro W3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28"/>
      <color indexed="55"/>
      <name val="ＭＳ Ｐゴシック"/>
      <family val="3"/>
    </font>
    <font>
      <sz val="12"/>
      <color indexed="55"/>
      <name val="ＭＳ Ｐゴシック"/>
      <family val="3"/>
    </font>
    <font>
      <sz val="20"/>
      <color indexed="55"/>
      <name val="ＭＳ Ｐゴシック"/>
      <family val="3"/>
    </font>
    <font>
      <sz val="28"/>
      <color indexed="9"/>
      <name val="ＭＳ Ｐゴシック"/>
      <family val="3"/>
    </font>
    <font>
      <sz val="20"/>
      <color indexed="9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0"/>
      <color theme="1"/>
      <name val="Calibri"/>
      <family val="3"/>
    </font>
    <font>
      <sz val="28"/>
      <name val="Cambria"/>
      <family val="3"/>
    </font>
    <font>
      <sz val="12"/>
      <color theme="0"/>
      <name val="Calibri"/>
      <family val="3"/>
    </font>
    <font>
      <sz val="12"/>
      <color theme="0"/>
      <name val="ＭＳ Ｐゴシック"/>
      <family val="3"/>
    </font>
    <font>
      <sz val="12"/>
      <name val="Calibri"/>
      <family val="3"/>
    </font>
    <font>
      <sz val="28"/>
      <color theme="0" tint="-0.3499799966812134"/>
      <name val="Cambria"/>
      <family val="3"/>
    </font>
    <font>
      <sz val="12"/>
      <color theme="0" tint="-0.3499799966812134"/>
      <name val="Calibri"/>
      <family val="3"/>
    </font>
    <font>
      <sz val="20"/>
      <color theme="0" tint="-0.3499799966812134"/>
      <name val="ＭＳ Ｐゴシック"/>
      <family val="3"/>
    </font>
    <font>
      <sz val="12"/>
      <color theme="0" tint="-0.3499799966812134"/>
      <name val="ＭＳ Ｐゴシック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28"/>
      <color theme="0"/>
      <name val="Cambria"/>
      <family val="3"/>
    </font>
    <font>
      <sz val="20"/>
      <color theme="0"/>
      <name val="ＭＳ Ｐゴシック"/>
      <family val="3"/>
    </font>
    <font>
      <b/>
      <sz val="16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ashed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ashed"/>
      <right style="thin"/>
      <top style="medium"/>
      <bottom style="medium"/>
    </border>
    <border>
      <left style="thin"/>
      <right style="dashed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 style="thin"/>
      <bottom style="medium"/>
    </border>
    <border>
      <left style="dashed"/>
      <right style="dashed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64" fillId="30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5" fillId="31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 horizontal="center" vertical="center" shrinkToFit="1"/>
      <protection locked="0"/>
    </xf>
    <xf numFmtId="0" fontId="0" fillId="32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66" fillId="0" borderId="0" xfId="60" applyNumberFormat="1" applyFont="1" applyBorder="1" applyAlignment="1">
      <alignment/>
      <protection/>
    </xf>
    <xf numFmtId="0" fontId="49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6" fillId="0" borderId="0" xfId="60" applyNumberFormat="1" applyFont="1" applyBorder="1">
      <alignment vertical="center"/>
      <protection/>
    </xf>
    <xf numFmtId="0" fontId="66" fillId="0" borderId="0" xfId="60" applyFont="1" applyBorder="1">
      <alignment vertical="center"/>
      <protection/>
    </xf>
    <xf numFmtId="0" fontId="0" fillId="32" borderId="12" xfId="0" applyFill="1" applyBorder="1" applyAlignment="1" applyProtection="1">
      <alignment horizontal="center" vertical="center" shrinkToFit="1"/>
      <protection locked="0"/>
    </xf>
    <xf numFmtId="0" fontId="0" fillId="32" borderId="13" xfId="0" applyFill="1" applyBorder="1" applyAlignment="1" applyProtection="1">
      <alignment horizontal="center" vertical="center" shrinkToFit="1"/>
      <protection locked="0"/>
    </xf>
    <xf numFmtId="0" fontId="0" fillId="32" borderId="14" xfId="0" applyFill="1" applyBorder="1" applyAlignment="1" applyProtection="1">
      <alignment horizontal="center" vertical="center" shrinkToFit="1"/>
      <protection locked="0"/>
    </xf>
    <xf numFmtId="0" fontId="0" fillId="32" borderId="15" xfId="0" applyFill="1" applyBorder="1" applyAlignment="1" applyProtection="1">
      <alignment horizontal="center" vertical="center" shrinkToFit="1"/>
      <protection locked="0"/>
    </xf>
    <xf numFmtId="0" fontId="0" fillId="32" borderId="16" xfId="0" applyFill="1" applyBorder="1" applyAlignment="1" applyProtection="1">
      <alignment horizontal="center" vertical="center" shrinkToFit="1"/>
      <protection locked="0"/>
    </xf>
    <xf numFmtId="0" fontId="0" fillId="32" borderId="17" xfId="0" applyFill="1" applyBorder="1" applyAlignment="1" applyProtection="1">
      <alignment horizontal="center" vertical="center" shrinkToFit="1"/>
      <protection locked="0"/>
    </xf>
    <xf numFmtId="0" fontId="0" fillId="32" borderId="18" xfId="0" applyFill="1" applyBorder="1" applyAlignment="1" applyProtection="1">
      <alignment horizontal="center" vertical="center" shrinkToFit="1"/>
      <protection locked="0"/>
    </xf>
    <xf numFmtId="0" fontId="0" fillId="32" borderId="19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32" borderId="21" xfId="0" applyFill="1" applyBorder="1" applyAlignment="1" applyProtection="1">
      <alignment horizontal="center" vertical="center" shrinkToFit="1"/>
      <protection locked="0"/>
    </xf>
    <xf numFmtId="0" fontId="0" fillId="32" borderId="22" xfId="0" applyFill="1" applyBorder="1" applyAlignment="1" applyProtection="1">
      <alignment horizontal="center" vertical="center" shrinkToFit="1"/>
      <protection locked="0"/>
    </xf>
    <xf numFmtId="0" fontId="0" fillId="32" borderId="23" xfId="0" applyFill="1" applyBorder="1" applyAlignment="1" applyProtection="1">
      <alignment horizontal="center" vertical="center" shrinkToFit="1"/>
      <protection locked="0"/>
    </xf>
    <xf numFmtId="0" fontId="0" fillId="32" borderId="24" xfId="0" applyFill="1" applyBorder="1" applyAlignment="1" applyProtection="1">
      <alignment horizontal="center" vertical="center" shrinkToFit="1"/>
      <protection locked="0"/>
    </xf>
    <xf numFmtId="0" fontId="0" fillId="32" borderId="25" xfId="0" applyFill="1" applyBorder="1" applyAlignment="1" applyProtection="1">
      <alignment horizontal="center" vertical="center" shrinkToFit="1"/>
      <protection locked="0"/>
    </xf>
    <xf numFmtId="0" fontId="0" fillId="32" borderId="26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49" fontId="13" fillId="8" borderId="27" xfId="0" applyNumberFormat="1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68" fillId="8" borderId="0" xfId="0" applyFont="1" applyFill="1" applyAlignment="1">
      <alignment horizontal="center" vertical="center"/>
    </xf>
    <xf numFmtId="0" fontId="13" fillId="13" borderId="27" xfId="0" applyFont="1" applyFill="1" applyBorder="1" applyAlignment="1">
      <alignment horizontal="center" vertical="center"/>
    </xf>
    <xf numFmtId="49" fontId="13" fillId="13" borderId="27" xfId="0" applyNumberFormat="1" applyFont="1" applyFill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68" fillId="13" borderId="0" xfId="0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0" fillId="32" borderId="28" xfId="0" applyFill="1" applyBorder="1" applyAlignment="1" applyProtection="1">
      <alignment horizontal="center" vertical="center" shrinkToFit="1"/>
      <protection locked="0"/>
    </xf>
    <xf numFmtId="0" fontId="0" fillId="32" borderId="29" xfId="0" applyFill="1" applyBorder="1" applyAlignment="1" applyProtection="1">
      <alignment horizontal="center" vertical="center" shrinkToFit="1"/>
      <protection locked="0"/>
    </xf>
    <xf numFmtId="0" fontId="0" fillId="32" borderId="30" xfId="0" applyFill="1" applyBorder="1" applyAlignment="1" applyProtection="1">
      <alignment horizontal="center" vertical="center" shrinkToFit="1"/>
      <protection locked="0"/>
    </xf>
    <xf numFmtId="0" fontId="0" fillId="32" borderId="31" xfId="0" applyFill="1" applyBorder="1" applyAlignment="1" applyProtection="1">
      <alignment horizontal="center" vertical="center" shrinkToFit="1"/>
      <protection locked="0"/>
    </xf>
    <xf numFmtId="0" fontId="0" fillId="32" borderId="32" xfId="0" applyFill="1" applyBorder="1" applyAlignment="1" applyProtection="1">
      <alignment horizontal="center" vertical="center" shrinkToFit="1"/>
      <protection locked="0"/>
    </xf>
    <xf numFmtId="0" fontId="0" fillId="32" borderId="33" xfId="0" applyFill="1" applyBorder="1" applyAlignment="1" applyProtection="1">
      <alignment horizontal="center" vertical="center" shrinkToFit="1"/>
      <protection locked="0"/>
    </xf>
    <xf numFmtId="0" fontId="0" fillId="32" borderId="34" xfId="0" applyFill="1" applyBorder="1" applyAlignment="1" applyProtection="1">
      <alignment horizontal="center" vertical="center" shrinkToFit="1"/>
      <protection locked="0"/>
    </xf>
    <xf numFmtId="0" fontId="0" fillId="32" borderId="35" xfId="0" applyFill="1" applyBorder="1" applyAlignment="1" applyProtection="1">
      <alignment horizontal="center" vertical="center" shrinkToFit="1"/>
      <protection locked="0"/>
    </xf>
    <xf numFmtId="0" fontId="0" fillId="32" borderId="36" xfId="0" applyFill="1" applyBorder="1" applyAlignment="1" applyProtection="1">
      <alignment horizontal="center" vertical="center" shrinkToFit="1"/>
      <protection locked="0"/>
    </xf>
    <xf numFmtId="0" fontId="0" fillId="32" borderId="37" xfId="0" applyFill="1" applyBorder="1" applyAlignment="1" applyProtection="1">
      <alignment horizontal="center" vertical="center" shrinkToFit="1"/>
      <protection locked="0"/>
    </xf>
    <xf numFmtId="0" fontId="0" fillId="32" borderId="38" xfId="0" applyFill="1" applyBorder="1" applyAlignment="1" applyProtection="1">
      <alignment horizontal="center" vertical="center" shrinkToFit="1"/>
      <protection locked="0"/>
    </xf>
    <xf numFmtId="0" fontId="0" fillId="32" borderId="39" xfId="0" applyFill="1" applyBorder="1" applyAlignment="1" applyProtection="1">
      <alignment horizontal="center" vertical="center" shrinkToFit="1"/>
      <protection locked="0"/>
    </xf>
    <xf numFmtId="0" fontId="0" fillId="32" borderId="40" xfId="0" applyFill="1" applyBorder="1" applyAlignment="1" applyProtection="1">
      <alignment horizontal="center" vertical="center" shrinkToFit="1"/>
      <protection locked="0"/>
    </xf>
    <xf numFmtId="0" fontId="0" fillId="32" borderId="41" xfId="0" applyFill="1" applyBorder="1" applyAlignment="1" applyProtection="1">
      <alignment horizontal="center" vertical="center" shrinkToFit="1"/>
      <protection locked="0"/>
    </xf>
    <xf numFmtId="0" fontId="0" fillId="32" borderId="42" xfId="0" applyFill="1" applyBorder="1" applyAlignment="1" applyProtection="1">
      <alignment horizontal="center" vertical="center" shrinkToFit="1"/>
      <protection locked="0"/>
    </xf>
    <xf numFmtId="0" fontId="0" fillId="32" borderId="43" xfId="0" applyFill="1" applyBorder="1" applyAlignment="1" applyProtection="1">
      <alignment horizontal="center" vertical="center" shrinkToFit="1"/>
      <protection locked="0"/>
    </xf>
    <xf numFmtId="0" fontId="6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32" borderId="44" xfId="0" applyFill="1" applyBorder="1" applyAlignment="1" applyProtection="1">
      <alignment horizontal="center" vertical="center" shrinkToFit="1"/>
      <protection locked="0"/>
    </xf>
    <xf numFmtId="0" fontId="0" fillId="32" borderId="45" xfId="0" applyFill="1" applyBorder="1" applyAlignment="1" applyProtection="1">
      <alignment horizontal="center" vertical="center" shrinkToFit="1"/>
      <protection locked="0"/>
    </xf>
    <xf numFmtId="0" fontId="0" fillId="32" borderId="46" xfId="0" applyFill="1" applyBorder="1" applyAlignment="1" applyProtection="1">
      <alignment horizontal="center" vertical="center" shrinkToFit="1"/>
      <protection locked="0"/>
    </xf>
    <xf numFmtId="0" fontId="0" fillId="32" borderId="47" xfId="0" applyFill="1" applyBorder="1" applyAlignment="1" applyProtection="1">
      <alignment horizontal="center" vertical="center" shrinkToFit="1"/>
      <protection locked="0"/>
    </xf>
    <xf numFmtId="0" fontId="6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48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" fillId="32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righ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0" fillId="33" borderId="53" xfId="0" applyFill="1" applyBorder="1" applyAlignment="1" applyProtection="1">
      <alignment horizontal="center" vertical="center"/>
      <protection/>
    </xf>
    <xf numFmtId="0" fontId="0" fillId="33" borderId="54" xfId="0" applyFill="1" applyBorder="1" applyAlignment="1" applyProtection="1">
      <alignment horizontal="center" vertical="center"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0" fillId="33" borderId="58" xfId="0" applyFill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/>
      <protection/>
    </xf>
    <xf numFmtId="0" fontId="0" fillId="34" borderId="56" xfId="0" applyFill="1" applyBorder="1" applyAlignment="1" applyProtection="1">
      <alignment horizontal="center" vertical="center" wrapText="1"/>
      <protection/>
    </xf>
    <xf numFmtId="0" fontId="0" fillId="34" borderId="59" xfId="0" applyFill="1" applyBorder="1" applyAlignment="1" applyProtection="1">
      <alignment horizontal="center" vertical="center" wrapText="1"/>
      <protection/>
    </xf>
    <xf numFmtId="0" fontId="70" fillId="0" borderId="0" xfId="0" applyFont="1" applyFill="1" applyAlignment="1" applyProtection="1">
      <alignment/>
      <protection/>
    </xf>
    <xf numFmtId="0" fontId="0" fillId="33" borderId="60" xfId="0" applyFill="1" applyBorder="1" applyAlignment="1" applyProtection="1">
      <alignment horizontal="right" vertical="center"/>
      <protection/>
    </xf>
    <xf numFmtId="0" fontId="71" fillId="0" borderId="0" xfId="0" applyFont="1" applyFill="1" applyAlignment="1" applyProtection="1">
      <alignment/>
      <protection/>
    </xf>
    <xf numFmtId="0" fontId="0" fillId="33" borderId="61" xfId="0" applyFill="1" applyBorder="1" applyAlignment="1" applyProtection="1">
      <alignment horizontal="right" vertical="center"/>
      <protection/>
    </xf>
    <xf numFmtId="0" fontId="0" fillId="32" borderId="11" xfId="0" applyFill="1" applyBorder="1" applyAlignment="1" applyProtection="1">
      <alignment/>
      <protection/>
    </xf>
    <xf numFmtId="0" fontId="0" fillId="32" borderId="62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shrinkToFit="1"/>
      <protection/>
    </xf>
    <xf numFmtId="0" fontId="0" fillId="33" borderId="64" xfId="0" applyFill="1" applyBorder="1" applyAlignment="1" applyProtection="1">
      <alignment horizontal="right" vertical="center"/>
      <protection/>
    </xf>
    <xf numFmtId="0" fontId="0" fillId="33" borderId="65" xfId="0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0" fontId="0" fillId="33" borderId="66" xfId="0" applyFill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/>
      <protection/>
    </xf>
    <xf numFmtId="0" fontId="0" fillId="33" borderId="68" xfId="0" applyFill="1" applyBorder="1" applyAlignment="1" applyProtection="1">
      <alignment horizontal="center" vertical="center"/>
      <protection/>
    </xf>
    <xf numFmtId="0" fontId="0" fillId="33" borderId="69" xfId="0" applyFill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center" vertical="center"/>
      <protection/>
    </xf>
    <xf numFmtId="0" fontId="0" fillId="33" borderId="71" xfId="0" applyFill="1" applyBorder="1" applyAlignment="1" applyProtection="1">
      <alignment horizontal="center" vertical="center"/>
      <protection/>
    </xf>
    <xf numFmtId="0" fontId="0" fillId="33" borderId="72" xfId="0" applyFill="1" applyBorder="1" applyAlignment="1" applyProtection="1">
      <alignment horizontal="center" vertical="center"/>
      <protection/>
    </xf>
    <xf numFmtId="0" fontId="0" fillId="33" borderId="73" xfId="0" applyFill="1" applyBorder="1" applyAlignment="1" applyProtection="1">
      <alignment horizontal="center" vertical="center"/>
      <protection/>
    </xf>
    <xf numFmtId="0" fontId="0" fillId="34" borderId="7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 shrinkToFit="1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>
      <alignment horizontal="left" vertical="center"/>
    </xf>
    <xf numFmtId="0" fontId="72" fillId="7" borderId="11" xfId="0" applyFont="1" applyFill="1" applyBorder="1" applyAlignment="1" applyProtection="1">
      <alignment horizontal="center" vertical="center"/>
      <protection/>
    </xf>
    <xf numFmtId="0" fontId="0" fillId="34" borderId="34" xfId="0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/>
      <protection locked="0"/>
    </xf>
    <xf numFmtId="0" fontId="0" fillId="33" borderId="76" xfId="0" applyFill="1" applyBorder="1" applyAlignment="1" applyProtection="1">
      <alignment horizontal="right" vertical="center"/>
      <protection/>
    </xf>
    <xf numFmtId="0" fontId="0" fillId="32" borderId="75" xfId="0" applyFill="1" applyBorder="1" applyAlignment="1" applyProtection="1">
      <alignment horizontal="center" vertical="center" shrinkToFit="1"/>
      <protection locked="0"/>
    </xf>
    <xf numFmtId="0" fontId="0" fillId="32" borderId="77" xfId="0" applyFill="1" applyBorder="1" applyAlignment="1" applyProtection="1">
      <alignment horizontal="center" vertical="center" shrinkToFit="1"/>
      <protection locked="0"/>
    </xf>
    <xf numFmtId="0" fontId="0" fillId="32" borderId="78" xfId="0" applyFill="1" applyBorder="1" applyAlignment="1" applyProtection="1">
      <alignment horizontal="center" vertical="center" shrinkToFit="1"/>
      <protection locked="0"/>
    </xf>
    <xf numFmtId="0" fontId="0" fillId="32" borderId="79" xfId="0" applyFill="1" applyBorder="1" applyAlignment="1" applyProtection="1">
      <alignment horizontal="center" vertical="center" shrinkToFit="1"/>
      <protection locked="0"/>
    </xf>
    <xf numFmtId="0" fontId="0" fillId="32" borderId="80" xfId="0" applyFill="1" applyBorder="1" applyAlignment="1" applyProtection="1">
      <alignment horizontal="center" vertical="center" shrinkToFit="1"/>
      <protection locked="0"/>
    </xf>
    <xf numFmtId="0" fontId="0" fillId="33" borderId="62" xfId="0" applyFill="1" applyBorder="1" applyAlignment="1" applyProtection="1">
      <alignment horizontal="center" vertical="center" shrinkToFit="1"/>
      <protection locked="0"/>
    </xf>
    <xf numFmtId="0" fontId="0" fillId="33" borderId="77" xfId="0" applyFill="1" applyBorder="1" applyAlignment="1" applyProtection="1">
      <alignment horizontal="center" vertical="center" shrinkToFit="1"/>
      <protection locked="0"/>
    </xf>
    <xf numFmtId="0" fontId="0" fillId="32" borderId="62" xfId="0" applyFill="1" applyBorder="1" applyAlignment="1" applyProtection="1">
      <alignment horizontal="center" vertical="center" shrinkToFit="1"/>
      <protection locked="0"/>
    </xf>
    <xf numFmtId="0" fontId="0" fillId="32" borderId="81" xfId="0" applyFill="1" applyBorder="1" applyAlignment="1" applyProtection="1">
      <alignment horizontal="center" vertical="center" shrinkToFit="1"/>
      <protection locked="0"/>
    </xf>
    <xf numFmtId="0" fontId="0" fillId="32" borderId="48" xfId="0" applyFill="1" applyBorder="1" applyAlignment="1" applyProtection="1">
      <alignment horizontal="center" vertical="center" shrinkToFit="1"/>
      <protection locked="0"/>
    </xf>
    <xf numFmtId="0" fontId="0" fillId="32" borderId="82" xfId="0" applyFill="1" applyBorder="1" applyAlignment="1" applyProtection="1">
      <alignment horizontal="center" vertical="center" shrinkToFit="1"/>
      <protection locked="0"/>
    </xf>
    <xf numFmtId="0" fontId="0" fillId="32" borderId="20" xfId="0" applyFill="1" applyBorder="1" applyAlignment="1" applyProtection="1">
      <alignment horizontal="center" vertical="center" shrinkToFit="1"/>
      <protection locked="0"/>
    </xf>
    <xf numFmtId="0" fontId="0" fillId="32" borderId="74" xfId="0" applyFill="1" applyBorder="1" applyAlignment="1" applyProtection="1">
      <alignment horizontal="center" vertical="center" shrinkToFit="1"/>
      <protection locked="0"/>
    </xf>
    <xf numFmtId="0" fontId="0" fillId="32" borderId="83" xfId="0" applyFill="1" applyBorder="1" applyAlignment="1" applyProtection="1">
      <alignment horizontal="center" vertical="center" shrinkToFit="1"/>
      <protection locked="0"/>
    </xf>
    <xf numFmtId="0" fontId="0" fillId="32" borderId="84" xfId="0" applyFill="1" applyBorder="1" applyAlignment="1" applyProtection="1">
      <alignment horizontal="center" vertical="center" shrinkToFit="1"/>
      <protection locked="0"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0" fontId="74" fillId="0" borderId="0" xfId="0" applyFont="1" applyFill="1" applyAlignment="1" applyProtection="1">
      <alignment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75" fillId="32" borderId="0" xfId="0" applyFont="1" applyFill="1" applyBorder="1" applyAlignment="1" applyProtection="1">
      <alignment vertical="center"/>
      <protection/>
    </xf>
    <xf numFmtId="0" fontId="76" fillId="0" borderId="0" xfId="0" applyFont="1" applyFill="1" applyAlignment="1" applyProtection="1">
      <alignment/>
      <protection/>
    </xf>
    <xf numFmtId="0" fontId="74" fillId="35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50" xfId="0" applyFont="1" applyFill="1" applyBorder="1" applyAlignment="1" applyProtection="1">
      <alignment vertical="center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7" fillId="32" borderId="11" xfId="0" applyFont="1" applyFill="1" applyBorder="1" applyAlignment="1" applyProtection="1">
      <alignment horizontal="center" vertical="center"/>
      <protection/>
    </xf>
    <xf numFmtId="0" fontId="78" fillId="0" borderId="49" xfId="0" applyFont="1" applyFill="1" applyBorder="1" applyAlignment="1" applyProtection="1">
      <alignment horizontal="right" vertical="center"/>
      <protection/>
    </xf>
    <xf numFmtId="0" fontId="78" fillId="0" borderId="49" xfId="0" applyFont="1" applyFill="1" applyBorder="1" applyAlignment="1" applyProtection="1">
      <alignment vertical="center"/>
      <protection/>
    </xf>
    <xf numFmtId="0" fontId="17" fillId="0" borderId="49" xfId="0" applyFont="1" applyFill="1" applyBorder="1" applyAlignment="1" applyProtection="1">
      <alignment vertical="center"/>
      <protection/>
    </xf>
    <xf numFmtId="0" fontId="77" fillId="32" borderId="34" xfId="0" applyFont="1" applyFill="1" applyBorder="1" applyAlignment="1" applyProtection="1">
      <alignment horizontal="center" vertical="center" shrinkToFit="1"/>
      <protection locked="0"/>
    </xf>
    <xf numFmtId="0" fontId="77" fillId="32" borderId="19" xfId="0" applyFont="1" applyFill="1" applyBorder="1" applyAlignment="1" applyProtection="1">
      <alignment horizontal="center" vertical="center" shrinkToFit="1"/>
      <protection locked="0"/>
    </xf>
    <xf numFmtId="0" fontId="77" fillId="32" borderId="22" xfId="0" applyFont="1" applyFill="1" applyBorder="1" applyAlignment="1" applyProtection="1">
      <alignment horizontal="center" vertical="center" shrinkToFit="1"/>
      <protection locked="0"/>
    </xf>
    <xf numFmtId="0" fontId="77" fillId="32" borderId="18" xfId="0" applyFont="1" applyFill="1" applyBorder="1" applyAlignment="1" applyProtection="1">
      <alignment horizontal="center" vertical="center" shrinkToFit="1"/>
      <protection locked="0"/>
    </xf>
    <xf numFmtId="0" fontId="77" fillId="32" borderId="25" xfId="0" applyFont="1" applyFill="1" applyBorder="1" applyAlignment="1" applyProtection="1">
      <alignment horizontal="center" vertical="center" shrinkToFit="1"/>
      <protection locked="0"/>
    </xf>
    <xf numFmtId="0" fontId="77" fillId="33" borderId="35" xfId="0" applyFont="1" applyFill="1" applyBorder="1" applyAlignment="1" applyProtection="1">
      <alignment horizontal="center" vertical="center" shrinkToFit="1"/>
      <protection locked="0"/>
    </xf>
    <xf numFmtId="0" fontId="77" fillId="33" borderId="19" xfId="0" applyFont="1" applyFill="1" applyBorder="1" applyAlignment="1" applyProtection="1">
      <alignment horizontal="center" vertical="center" shrinkToFit="1"/>
      <protection locked="0"/>
    </xf>
    <xf numFmtId="0" fontId="77" fillId="32" borderId="35" xfId="0" applyFont="1" applyFill="1" applyBorder="1" applyAlignment="1" applyProtection="1">
      <alignment horizontal="center" vertical="center" shrinkToFit="1"/>
      <protection locked="0"/>
    </xf>
    <xf numFmtId="0" fontId="77" fillId="32" borderId="44" xfId="0" applyFont="1" applyFill="1" applyBorder="1" applyAlignment="1" applyProtection="1">
      <alignment horizontal="center" vertical="center" shrinkToFit="1"/>
      <protection locked="0"/>
    </xf>
    <xf numFmtId="0" fontId="77" fillId="32" borderId="42" xfId="0" applyFont="1" applyFill="1" applyBorder="1" applyAlignment="1" applyProtection="1">
      <alignment horizontal="center" vertical="center" shrinkToFit="1"/>
      <protection locked="0"/>
    </xf>
    <xf numFmtId="0" fontId="77" fillId="32" borderId="43" xfId="0" applyFont="1" applyFill="1" applyBorder="1" applyAlignment="1" applyProtection="1">
      <alignment horizontal="center" vertical="center" shrinkToFit="1"/>
      <protection locked="0"/>
    </xf>
    <xf numFmtId="0" fontId="77" fillId="32" borderId="13" xfId="0" applyFont="1" applyFill="1" applyBorder="1" applyAlignment="1" applyProtection="1">
      <alignment horizontal="center" vertical="center" shrinkToFit="1"/>
      <protection locked="0"/>
    </xf>
    <xf numFmtId="0" fontId="77" fillId="32" borderId="16" xfId="0" applyFont="1" applyFill="1" applyBorder="1" applyAlignment="1" applyProtection="1">
      <alignment horizontal="center" vertical="center" shrinkToFit="1"/>
      <protection locked="0"/>
    </xf>
    <xf numFmtId="0" fontId="77" fillId="32" borderId="21" xfId="0" applyFont="1" applyFill="1" applyBorder="1" applyAlignment="1" applyProtection="1">
      <alignment horizontal="center" vertical="center" shrinkToFit="1"/>
      <protection locked="0"/>
    </xf>
    <xf numFmtId="0" fontId="77" fillId="32" borderId="10" xfId="0" applyFont="1" applyFill="1" applyBorder="1" applyAlignment="1" applyProtection="1">
      <alignment horizontal="center" vertical="center" shrinkToFit="1"/>
      <protection locked="0"/>
    </xf>
    <xf numFmtId="0" fontId="77" fillId="32" borderId="24" xfId="0" applyFont="1" applyFill="1" applyBorder="1" applyAlignment="1" applyProtection="1">
      <alignment horizontal="center" vertical="center" shrinkToFit="1"/>
      <protection locked="0"/>
    </xf>
    <xf numFmtId="0" fontId="77" fillId="33" borderId="11" xfId="0" applyFont="1" applyFill="1" applyBorder="1" applyAlignment="1" applyProtection="1">
      <alignment horizontal="center" vertical="center" shrinkToFit="1"/>
      <protection locked="0"/>
    </xf>
    <xf numFmtId="0" fontId="77" fillId="33" borderId="16" xfId="0" applyFont="1" applyFill="1" applyBorder="1" applyAlignment="1" applyProtection="1">
      <alignment horizontal="center" vertical="center" shrinkToFit="1"/>
      <protection locked="0"/>
    </xf>
    <xf numFmtId="0" fontId="77" fillId="32" borderId="11" xfId="0" applyFont="1" applyFill="1" applyBorder="1" applyAlignment="1" applyProtection="1">
      <alignment horizontal="center" vertical="center" shrinkToFit="1"/>
      <protection locked="0"/>
    </xf>
    <xf numFmtId="0" fontId="77" fillId="32" borderId="45" xfId="0" applyFont="1" applyFill="1" applyBorder="1" applyAlignment="1" applyProtection="1">
      <alignment horizontal="center" vertical="center" shrinkToFit="1"/>
      <protection locked="0"/>
    </xf>
    <xf numFmtId="0" fontId="77" fillId="32" borderId="28" xfId="0" applyFont="1" applyFill="1" applyBorder="1" applyAlignment="1" applyProtection="1">
      <alignment horizontal="center" vertical="center" shrinkToFit="1"/>
      <protection locked="0"/>
    </xf>
    <xf numFmtId="0" fontId="77" fillId="32" borderId="32" xfId="0" applyFont="1" applyFill="1" applyBorder="1" applyAlignment="1" applyProtection="1">
      <alignment horizontal="center" vertical="center" shrinkToFit="1"/>
      <protection locked="0"/>
    </xf>
    <xf numFmtId="0" fontId="77" fillId="32" borderId="38" xfId="0" applyFont="1" applyFill="1" applyBorder="1" applyAlignment="1" applyProtection="1">
      <alignment horizontal="center" vertical="center" shrinkToFit="1"/>
      <protection locked="0"/>
    </xf>
    <xf numFmtId="0" fontId="77" fillId="32" borderId="39" xfId="0" applyFont="1" applyFill="1" applyBorder="1" applyAlignment="1" applyProtection="1">
      <alignment horizontal="center" vertical="center" shrinkToFit="1"/>
      <protection locked="0"/>
    </xf>
    <xf numFmtId="0" fontId="77" fillId="32" borderId="75" xfId="0" applyFont="1" applyFill="1" applyBorder="1" applyAlignment="1" applyProtection="1">
      <alignment horizontal="center" vertical="center" shrinkToFit="1"/>
      <protection locked="0"/>
    </xf>
    <xf numFmtId="0" fontId="77" fillId="32" borderId="77" xfId="0" applyFont="1" applyFill="1" applyBorder="1" applyAlignment="1" applyProtection="1">
      <alignment horizontal="center" vertical="center" shrinkToFit="1"/>
      <protection locked="0"/>
    </xf>
    <xf numFmtId="0" fontId="77" fillId="32" borderId="78" xfId="0" applyFont="1" applyFill="1" applyBorder="1" applyAlignment="1" applyProtection="1">
      <alignment horizontal="center" vertical="center" shrinkToFit="1"/>
      <protection locked="0"/>
    </xf>
    <xf numFmtId="0" fontId="77" fillId="32" borderId="79" xfId="0" applyFont="1" applyFill="1" applyBorder="1" applyAlignment="1" applyProtection="1">
      <alignment horizontal="center" vertical="center" shrinkToFit="1"/>
      <protection locked="0"/>
    </xf>
    <xf numFmtId="0" fontId="77" fillId="32" borderId="80" xfId="0" applyFont="1" applyFill="1" applyBorder="1" applyAlignment="1" applyProtection="1">
      <alignment horizontal="center" vertical="center" shrinkToFit="1"/>
      <protection locked="0"/>
    </xf>
    <xf numFmtId="0" fontId="77" fillId="33" borderId="62" xfId="0" applyFont="1" applyFill="1" applyBorder="1" applyAlignment="1" applyProtection="1">
      <alignment horizontal="center" vertical="center" shrinkToFit="1"/>
      <protection locked="0"/>
    </xf>
    <xf numFmtId="0" fontId="77" fillId="33" borderId="77" xfId="0" applyFont="1" applyFill="1" applyBorder="1" applyAlignment="1" applyProtection="1">
      <alignment horizontal="center" vertical="center" shrinkToFit="1"/>
      <protection locked="0"/>
    </xf>
    <xf numFmtId="0" fontId="77" fillId="32" borderId="62" xfId="0" applyFont="1" applyFill="1" applyBorder="1" applyAlignment="1" applyProtection="1">
      <alignment horizontal="center" vertical="center" shrinkToFit="1"/>
      <protection locked="0"/>
    </xf>
    <xf numFmtId="0" fontId="77" fillId="32" borderId="81" xfId="0" applyFont="1" applyFill="1" applyBorder="1" applyAlignment="1" applyProtection="1">
      <alignment horizontal="center" vertical="center" shrinkToFit="1"/>
      <protection locked="0"/>
    </xf>
    <xf numFmtId="0" fontId="77" fillId="32" borderId="48" xfId="0" applyFont="1" applyFill="1" applyBorder="1" applyAlignment="1" applyProtection="1">
      <alignment horizontal="center" vertical="center" shrinkToFit="1"/>
      <protection locked="0"/>
    </xf>
    <xf numFmtId="0" fontId="77" fillId="32" borderId="82" xfId="0" applyFont="1" applyFill="1" applyBorder="1" applyAlignment="1" applyProtection="1">
      <alignment horizontal="center" vertical="center" shrinkToFit="1"/>
      <protection locked="0"/>
    </xf>
    <xf numFmtId="0" fontId="77" fillId="32" borderId="20" xfId="0" applyFont="1" applyFill="1" applyBorder="1" applyAlignment="1" applyProtection="1">
      <alignment horizontal="center" vertical="center" shrinkToFit="1"/>
      <protection locked="0"/>
    </xf>
    <xf numFmtId="0" fontId="77" fillId="32" borderId="74" xfId="0" applyFont="1" applyFill="1" applyBorder="1" applyAlignment="1" applyProtection="1">
      <alignment horizontal="center" vertical="center" shrinkToFit="1"/>
      <protection locked="0"/>
    </xf>
    <xf numFmtId="0" fontId="77" fillId="32" borderId="14" xfId="0" applyFont="1" applyFill="1" applyBorder="1" applyAlignment="1" applyProtection="1">
      <alignment horizontal="center" vertical="center" shrinkToFit="1"/>
      <protection locked="0"/>
    </xf>
    <xf numFmtId="0" fontId="77" fillId="32" borderId="17" xfId="0" applyFont="1" applyFill="1" applyBorder="1" applyAlignment="1" applyProtection="1">
      <alignment horizontal="center" vertical="center" shrinkToFit="1"/>
      <protection locked="0"/>
    </xf>
    <xf numFmtId="0" fontId="77" fillId="32" borderId="23" xfId="0" applyFont="1" applyFill="1" applyBorder="1" applyAlignment="1" applyProtection="1">
      <alignment horizontal="center" vertical="center" shrinkToFit="1"/>
      <protection locked="0"/>
    </xf>
    <xf numFmtId="0" fontId="77" fillId="32" borderId="12" xfId="0" applyFont="1" applyFill="1" applyBorder="1" applyAlignment="1" applyProtection="1">
      <alignment horizontal="center" vertical="center" shrinkToFit="1"/>
      <protection locked="0"/>
    </xf>
    <xf numFmtId="0" fontId="77" fillId="32" borderId="26" xfId="0" applyFont="1" applyFill="1" applyBorder="1" applyAlignment="1" applyProtection="1">
      <alignment horizontal="center" vertical="center" shrinkToFit="1"/>
      <protection locked="0"/>
    </xf>
    <xf numFmtId="0" fontId="77" fillId="33" borderId="15" xfId="0" applyFont="1" applyFill="1" applyBorder="1" applyAlignment="1" applyProtection="1">
      <alignment horizontal="center" vertical="center" shrinkToFit="1"/>
      <protection locked="0"/>
    </xf>
    <xf numFmtId="0" fontId="77" fillId="33" borderId="17" xfId="0" applyFont="1" applyFill="1" applyBorder="1" applyAlignment="1" applyProtection="1">
      <alignment horizontal="center" vertical="center" shrinkToFit="1"/>
      <protection locked="0"/>
    </xf>
    <xf numFmtId="0" fontId="77" fillId="32" borderId="15" xfId="0" applyFont="1" applyFill="1" applyBorder="1" applyAlignment="1" applyProtection="1">
      <alignment horizontal="center" vertical="center" shrinkToFit="1"/>
      <protection locked="0"/>
    </xf>
    <xf numFmtId="0" fontId="77" fillId="32" borderId="46" xfId="0" applyFont="1" applyFill="1" applyBorder="1" applyAlignment="1" applyProtection="1">
      <alignment horizontal="center" vertical="center" shrinkToFit="1"/>
      <protection locked="0"/>
    </xf>
    <xf numFmtId="0" fontId="77" fillId="32" borderId="83" xfId="0" applyFont="1" applyFill="1" applyBorder="1" applyAlignment="1" applyProtection="1">
      <alignment horizontal="center" vertical="center" shrinkToFit="1"/>
      <protection locked="0"/>
    </xf>
    <xf numFmtId="0" fontId="77" fillId="32" borderId="84" xfId="0" applyFont="1" applyFill="1" applyBorder="1" applyAlignment="1" applyProtection="1">
      <alignment horizontal="center" vertical="center" shrinkToFit="1"/>
      <protection locked="0"/>
    </xf>
    <xf numFmtId="0" fontId="77" fillId="32" borderId="40" xfId="0" applyFont="1" applyFill="1" applyBorder="1" applyAlignment="1" applyProtection="1">
      <alignment horizontal="center" vertical="center" shrinkToFit="1"/>
      <protection locked="0"/>
    </xf>
    <xf numFmtId="0" fontId="77" fillId="32" borderId="41" xfId="0" applyFont="1" applyFill="1" applyBorder="1" applyAlignment="1" applyProtection="1">
      <alignment horizontal="center" vertical="center" shrinkToFit="1"/>
      <protection locked="0"/>
    </xf>
    <xf numFmtId="0" fontId="77" fillId="32" borderId="29" xfId="0" applyFont="1" applyFill="1" applyBorder="1" applyAlignment="1" applyProtection="1">
      <alignment horizontal="center" vertical="center" shrinkToFit="1"/>
      <protection locked="0"/>
    </xf>
    <xf numFmtId="0" fontId="77" fillId="32" borderId="30" xfId="0" applyFont="1" applyFill="1" applyBorder="1" applyAlignment="1" applyProtection="1">
      <alignment horizontal="center" vertical="center" shrinkToFit="1"/>
      <protection locked="0"/>
    </xf>
    <xf numFmtId="0" fontId="77" fillId="32" borderId="31" xfId="0" applyFont="1" applyFill="1" applyBorder="1" applyAlignment="1" applyProtection="1">
      <alignment horizontal="center" vertical="center" shrinkToFit="1"/>
      <protection locked="0"/>
    </xf>
    <xf numFmtId="0" fontId="77" fillId="33" borderId="33" xfId="0" applyFont="1" applyFill="1" applyBorder="1" applyAlignment="1" applyProtection="1">
      <alignment horizontal="center" vertical="center" shrinkToFit="1"/>
      <protection locked="0"/>
    </xf>
    <xf numFmtId="0" fontId="77" fillId="33" borderId="28" xfId="0" applyFont="1" applyFill="1" applyBorder="1" applyAlignment="1" applyProtection="1">
      <alignment horizontal="center" vertical="center" shrinkToFit="1"/>
      <protection locked="0"/>
    </xf>
    <xf numFmtId="0" fontId="77" fillId="32" borderId="33" xfId="0" applyFont="1" applyFill="1" applyBorder="1" applyAlignment="1" applyProtection="1">
      <alignment horizontal="center" vertical="center" shrinkToFit="1"/>
      <protection locked="0"/>
    </xf>
    <xf numFmtId="0" fontId="77" fillId="32" borderId="47" xfId="0" applyFont="1" applyFill="1" applyBorder="1" applyAlignment="1" applyProtection="1">
      <alignment horizontal="center" vertical="center" shrinkToFit="1"/>
      <protection locked="0"/>
    </xf>
    <xf numFmtId="0" fontId="77" fillId="32" borderId="36" xfId="0" applyFont="1" applyFill="1" applyBorder="1" applyAlignment="1" applyProtection="1">
      <alignment horizontal="center" vertical="center" shrinkToFit="1"/>
      <protection locked="0"/>
    </xf>
    <xf numFmtId="0" fontId="77" fillId="32" borderId="37" xfId="0" applyFont="1" applyFill="1" applyBorder="1" applyAlignment="1" applyProtection="1">
      <alignment horizontal="center" vertical="center" shrinkToFit="1"/>
      <protection locked="0"/>
    </xf>
    <xf numFmtId="0" fontId="77" fillId="32" borderId="85" xfId="0" applyFont="1" applyFill="1" applyBorder="1" applyAlignment="1" applyProtection="1">
      <alignment horizontal="center" vertical="center" shrinkToFit="1"/>
      <protection locked="0"/>
    </xf>
    <xf numFmtId="0" fontId="77" fillId="32" borderId="86" xfId="0" applyFont="1" applyFill="1" applyBorder="1" applyAlignment="1" applyProtection="1">
      <alignment horizontal="center" vertical="center" shrinkToFit="1"/>
      <protection locked="0"/>
    </xf>
    <xf numFmtId="0" fontId="77" fillId="32" borderId="87" xfId="0" applyFont="1" applyFill="1" applyBorder="1" applyAlignment="1" applyProtection="1">
      <alignment horizontal="center" vertical="center" shrinkToFit="1"/>
      <protection locked="0"/>
    </xf>
    <xf numFmtId="0" fontId="77" fillId="32" borderId="88" xfId="0" applyFont="1" applyFill="1" applyBorder="1" applyAlignment="1" applyProtection="1">
      <alignment horizontal="center" vertical="center" shrinkToFit="1"/>
      <protection locked="0"/>
    </xf>
    <xf numFmtId="0" fontId="77" fillId="32" borderId="89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78" fillId="0" borderId="63" xfId="0" applyFont="1" applyFill="1" applyBorder="1" applyAlignment="1" applyProtection="1">
      <alignment horizontal="center" vertical="center"/>
      <protection locked="0"/>
    </xf>
    <xf numFmtId="0" fontId="77" fillId="32" borderId="90" xfId="0" applyFont="1" applyFill="1" applyBorder="1" applyAlignment="1" applyProtection="1">
      <alignment horizontal="center" vertical="center" shrinkToFit="1"/>
      <protection locked="0"/>
    </xf>
    <xf numFmtId="0" fontId="78" fillId="0" borderId="63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vertical="top" wrapText="1"/>
      <protection/>
    </xf>
    <xf numFmtId="0" fontId="79" fillId="0" borderId="0" xfId="0" applyFont="1" applyFill="1" applyAlignment="1" applyProtection="1">
      <alignment/>
      <protection/>
    </xf>
    <xf numFmtId="0" fontId="80" fillId="32" borderId="0" xfId="0" applyFont="1" applyFill="1" applyBorder="1" applyAlignment="1" applyProtection="1">
      <alignment vertical="center"/>
      <protection/>
    </xf>
    <xf numFmtId="0" fontId="70" fillId="35" borderId="0" xfId="0" applyFont="1" applyFill="1" applyAlignment="1" applyProtection="1">
      <alignment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71" fillId="32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 horizontal="center"/>
      <protection/>
    </xf>
    <xf numFmtId="0" fontId="0" fillId="0" borderId="50" xfId="0" applyFill="1" applyBorder="1" applyAlignment="1" applyProtection="1">
      <alignment horizontal="left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63" xfId="0" applyFont="1" applyFill="1" applyBorder="1" applyAlignment="1" applyProtection="1">
      <alignment horizontal="center" vertical="center" wrapText="1"/>
      <protection/>
    </xf>
    <xf numFmtId="0" fontId="9" fillId="34" borderId="3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6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63" xfId="0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6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81" fillId="0" borderId="0" xfId="0" applyFont="1" applyFill="1" applyBorder="1" applyAlignment="1" applyProtection="1">
      <alignment horizontal="left" vertical="center" wrapText="1"/>
      <protection/>
    </xf>
    <xf numFmtId="0" fontId="81" fillId="0" borderId="91" xfId="0" applyFont="1" applyFill="1" applyBorder="1" applyAlignment="1" applyProtection="1">
      <alignment horizontal="left" vertical="center" wrapText="1"/>
      <protection/>
    </xf>
    <xf numFmtId="0" fontId="81" fillId="0" borderId="92" xfId="0" applyFont="1" applyFill="1" applyBorder="1" applyAlignment="1" applyProtection="1">
      <alignment horizontal="left" vertical="center" wrapText="1"/>
      <protection/>
    </xf>
    <xf numFmtId="0" fontId="81" fillId="0" borderId="93" xfId="0" applyFont="1" applyFill="1" applyBorder="1" applyAlignment="1" applyProtection="1">
      <alignment horizontal="left" vertical="center" wrapText="1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0" fontId="0" fillId="0" borderId="63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0" fontId="17" fillId="0" borderId="63" xfId="0" applyFont="1" applyFill="1" applyBorder="1" applyAlignment="1" applyProtection="1">
      <alignment horizontal="left" vertical="center" wrapText="1"/>
      <protection locked="0"/>
    </xf>
    <xf numFmtId="0" fontId="17" fillId="0" borderId="39" xfId="0" applyFont="1" applyFill="1" applyBorder="1" applyAlignment="1" applyProtection="1">
      <alignment horizontal="left" vertical="center" wrapText="1"/>
      <protection locked="0"/>
    </xf>
    <xf numFmtId="0" fontId="78" fillId="0" borderId="63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78" fillId="0" borderId="16" xfId="0" applyFont="1" applyFill="1" applyBorder="1" applyAlignment="1" applyProtection="1">
      <alignment horizontal="center" vertical="center" wrapText="1"/>
      <protection locked="0"/>
    </xf>
    <xf numFmtId="0" fontId="78" fillId="0" borderId="63" xfId="0" applyFont="1" applyFill="1" applyBorder="1" applyAlignment="1" applyProtection="1">
      <alignment horizontal="center" vertical="center" wrapText="1"/>
      <protection locked="0"/>
    </xf>
    <xf numFmtId="0" fontId="78" fillId="0" borderId="39" xfId="0" applyFont="1" applyFill="1" applyBorder="1" applyAlignment="1" applyProtection="1">
      <alignment horizontal="center" vertical="center" wrapText="1"/>
      <protection locked="0"/>
    </xf>
    <xf numFmtId="0" fontId="78" fillId="33" borderId="16" xfId="0" applyFont="1" applyFill="1" applyBorder="1" applyAlignment="1" applyProtection="1">
      <alignment horizontal="center" vertical="center" wrapText="1"/>
      <protection/>
    </xf>
    <xf numFmtId="0" fontId="78" fillId="33" borderId="63" xfId="0" applyFont="1" applyFill="1" applyBorder="1" applyAlignment="1" applyProtection="1">
      <alignment horizontal="center" vertical="center" wrapText="1"/>
      <protection/>
    </xf>
    <xf numFmtId="0" fontId="77" fillId="33" borderId="16" xfId="0" applyFont="1" applyFill="1" applyBorder="1" applyAlignment="1" applyProtection="1">
      <alignment horizontal="center" vertical="center"/>
      <protection/>
    </xf>
    <xf numFmtId="0" fontId="77" fillId="33" borderId="63" xfId="0" applyFont="1" applyFill="1" applyBorder="1" applyAlignment="1" applyProtection="1">
      <alignment horizontal="center" vertical="center"/>
      <protection/>
    </xf>
    <xf numFmtId="0" fontId="78" fillId="33" borderId="16" xfId="0" applyFont="1" applyFill="1" applyBorder="1" applyAlignment="1" applyProtection="1">
      <alignment horizontal="center" vertical="center"/>
      <protection/>
    </xf>
    <xf numFmtId="0" fontId="78" fillId="33" borderId="63" xfId="0" applyFont="1" applyFill="1" applyBorder="1" applyAlignment="1" applyProtection="1">
      <alignment horizontal="center" vertical="center"/>
      <protection/>
    </xf>
    <xf numFmtId="0" fontId="78" fillId="33" borderId="39" xfId="0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8" fillId="0" borderId="16" xfId="0" applyFont="1" applyFill="1" applyBorder="1" applyAlignment="1" applyProtection="1">
      <alignment horizontal="left" vertical="center"/>
      <protection locked="0"/>
    </xf>
    <xf numFmtId="0" fontId="78" fillId="0" borderId="63" xfId="0" applyFont="1" applyFill="1" applyBorder="1" applyAlignment="1" applyProtection="1">
      <alignment horizontal="left" vertical="center"/>
      <protection locked="0"/>
    </xf>
    <xf numFmtId="0" fontId="78" fillId="0" borderId="39" xfId="0" applyFont="1" applyFill="1" applyBorder="1" applyAlignment="1" applyProtection="1">
      <alignment horizontal="left" vertical="center"/>
      <protection locked="0"/>
    </xf>
    <xf numFmtId="0" fontId="17" fillId="0" borderId="16" xfId="0" applyFont="1" applyFill="1" applyBorder="1" applyAlignment="1" applyProtection="1">
      <alignment horizontal="left" vertical="center" shrinkToFit="1"/>
      <protection locked="0"/>
    </xf>
    <xf numFmtId="0" fontId="17" fillId="0" borderId="63" xfId="0" applyFont="1" applyFill="1" applyBorder="1" applyAlignment="1" applyProtection="1">
      <alignment horizontal="left" vertical="center" shrinkToFit="1"/>
      <protection locked="0"/>
    </xf>
    <xf numFmtId="0" fontId="17" fillId="0" borderId="39" xfId="0" applyFont="1" applyFill="1" applyBorder="1" applyAlignment="1" applyProtection="1">
      <alignment horizontal="left" vertical="center" shrinkToFit="1"/>
      <protection locked="0"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78" fillId="0" borderId="16" xfId="0" applyFont="1" applyFill="1" applyBorder="1" applyAlignment="1" applyProtection="1">
      <alignment horizontal="center" vertical="center" shrinkToFit="1"/>
      <protection locked="0"/>
    </xf>
    <xf numFmtId="0" fontId="78" fillId="0" borderId="63" xfId="0" applyFont="1" applyFill="1" applyBorder="1" applyAlignment="1" applyProtection="1">
      <alignment horizontal="center" vertical="center" shrinkToFit="1"/>
      <protection locked="0"/>
    </xf>
    <xf numFmtId="0" fontId="78" fillId="0" borderId="39" xfId="0" applyFont="1" applyFill="1" applyBorder="1" applyAlignment="1" applyProtection="1">
      <alignment horizontal="center" vertical="center" shrinkToFit="1"/>
      <protection locked="0"/>
    </xf>
    <xf numFmtId="0" fontId="78" fillId="34" borderId="16" xfId="0" applyFont="1" applyFill="1" applyBorder="1" applyAlignment="1" applyProtection="1">
      <alignment horizontal="center" vertical="center"/>
      <protection/>
    </xf>
    <xf numFmtId="0" fontId="78" fillId="34" borderId="39" xfId="0" applyFont="1" applyFill="1" applyBorder="1" applyAlignment="1" applyProtection="1">
      <alignment horizontal="center" vertical="center"/>
      <protection/>
    </xf>
    <xf numFmtId="0" fontId="78" fillId="0" borderId="16" xfId="0" applyFont="1" applyFill="1" applyBorder="1" applyAlignment="1" applyProtection="1">
      <alignment horizontal="left" vertical="center" shrinkToFit="1"/>
      <protection locked="0"/>
    </xf>
    <xf numFmtId="0" fontId="78" fillId="0" borderId="63" xfId="0" applyFont="1" applyFill="1" applyBorder="1" applyAlignment="1" applyProtection="1">
      <alignment horizontal="left" vertical="center" shrinkToFit="1"/>
      <protection locked="0"/>
    </xf>
    <xf numFmtId="0" fontId="78" fillId="0" borderId="39" xfId="0" applyFont="1" applyFill="1" applyBorder="1" applyAlignment="1" applyProtection="1">
      <alignment horizontal="left" vertical="center" shrinkToFit="1"/>
      <protection locked="0"/>
    </xf>
    <xf numFmtId="0" fontId="49" fillId="0" borderId="51" xfId="0" applyFont="1" applyFill="1" applyBorder="1" applyAlignment="1" applyProtection="1">
      <alignment horizontal="left" vertical="top" wrapText="1"/>
      <protection/>
    </xf>
    <xf numFmtId="0" fontId="49" fillId="0" borderId="0" xfId="0" applyFont="1" applyFill="1" applyBorder="1" applyAlignment="1" applyProtection="1">
      <alignment horizontal="left" vertical="top" wrapText="1"/>
      <protection/>
    </xf>
    <xf numFmtId="0" fontId="49" fillId="0" borderId="94" xfId="0" applyFont="1" applyFill="1" applyBorder="1" applyAlignment="1" applyProtection="1">
      <alignment horizontal="left" vertical="top" wrapText="1"/>
      <protection/>
    </xf>
    <xf numFmtId="0" fontId="49" fillId="0" borderId="92" xfId="0" applyFont="1" applyFill="1" applyBorder="1" applyAlignment="1" applyProtection="1">
      <alignment horizontal="left" vertical="top" wrapText="1"/>
      <protection/>
    </xf>
    <xf numFmtId="0" fontId="78" fillId="0" borderId="16" xfId="0" applyFont="1" applyFill="1" applyBorder="1" applyAlignment="1" applyProtection="1">
      <alignment horizontal="center" vertical="center"/>
      <protection locked="0"/>
    </xf>
    <xf numFmtId="0" fontId="78" fillId="0" borderId="3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238125</xdr:rowOff>
    </xdr:from>
    <xdr:to>
      <xdr:col>20</xdr:col>
      <xdr:colOff>857250</xdr:colOff>
      <xdr:row>5</xdr:row>
      <xdr:rowOff>333375</xdr:rowOff>
    </xdr:to>
    <xdr:sp>
      <xdr:nvSpPr>
        <xdr:cNvPr id="1" name="四角形吹き出し 3"/>
        <xdr:cNvSpPr>
          <a:spLocks/>
        </xdr:cNvSpPr>
      </xdr:nvSpPr>
      <xdr:spPr>
        <a:xfrm>
          <a:off x="9886950" y="771525"/>
          <a:ext cx="8763000" cy="1238250"/>
        </a:xfrm>
        <a:prstGeom prst="wedgeRectCallout">
          <a:avLst>
            <a:gd name="adj1" fmla="val -90500"/>
            <a:gd name="adj2" fmla="val -53412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学校名をプルダウンメニューより選択してください。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プルダウンメニューにない場合は，下の欄に直接入力してください。</a:t>
          </a:r>
        </a:p>
      </xdr:txBody>
    </xdr:sp>
    <xdr:clientData/>
  </xdr:twoCellAnchor>
  <xdr:twoCellAnchor>
    <xdr:from>
      <xdr:col>0</xdr:col>
      <xdr:colOff>161925</xdr:colOff>
      <xdr:row>15</xdr:row>
      <xdr:rowOff>190500</xdr:rowOff>
    </xdr:from>
    <xdr:to>
      <xdr:col>3</xdr:col>
      <xdr:colOff>47625</xdr:colOff>
      <xdr:row>20</xdr:row>
      <xdr:rowOff>257175</xdr:rowOff>
    </xdr:to>
    <xdr:sp>
      <xdr:nvSpPr>
        <xdr:cNvPr id="2" name="四角形吹き出し 4"/>
        <xdr:cNvSpPr>
          <a:spLocks/>
        </xdr:cNvSpPr>
      </xdr:nvSpPr>
      <xdr:spPr>
        <a:xfrm>
          <a:off x="161925" y="5657850"/>
          <a:ext cx="1952625" cy="1924050"/>
        </a:xfrm>
        <a:prstGeom prst="wedgeRectCallout">
          <a:avLst>
            <a:gd name="adj1" fmla="val -15532"/>
            <a:gd name="adj2" fmla="val -101893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ゼッケンナンバーは，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JAAF</a:t>
          </a:r>
          <a:r>
            <a:rPr lang="en-US" cap="none" sz="1200" b="0" i="0" u="none" baseline="0">
              <a:solidFill>
                <a:srgbClr val="000000"/>
              </a:solidFill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3</xdr:col>
      <xdr:colOff>76200</xdr:colOff>
      <xdr:row>20</xdr:row>
      <xdr:rowOff>28575</xdr:rowOff>
    </xdr:from>
    <xdr:to>
      <xdr:col>4</xdr:col>
      <xdr:colOff>495300</xdr:colOff>
      <xdr:row>24</xdr:row>
      <xdr:rowOff>38100</xdr:rowOff>
    </xdr:to>
    <xdr:sp>
      <xdr:nvSpPr>
        <xdr:cNvPr id="3" name="四角形吹き出し 5"/>
        <xdr:cNvSpPr>
          <a:spLocks/>
        </xdr:cNvSpPr>
      </xdr:nvSpPr>
      <xdr:spPr>
        <a:xfrm>
          <a:off x="2143125" y="7353300"/>
          <a:ext cx="1381125" cy="1495425"/>
        </a:xfrm>
        <a:prstGeom prst="wedgeRectCallout">
          <a:avLst>
            <a:gd name="adj1" fmla="val -58296"/>
            <a:gd name="adj2" fmla="val -22780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氏名は，名字と名前を別々に入力して下さい。</a:t>
          </a:r>
        </a:p>
      </xdr:txBody>
    </xdr:sp>
    <xdr:clientData/>
  </xdr:twoCellAnchor>
  <xdr:twoCellAnchor>
    <xdr:from>
      <xdr:col>4</xdr:col>
      <xdr:colOff>114300</xdr:colOff>
      <xdr:row>14</xdr:row>
      <xdr:rowOff>76200</xdr:rowOff>
    </xdr:from>
    <xdr:to>
      <xdr:col>6</xdr:col>
      <xdr:colOff>123825</xdr:colOff>
      <xdr:row>19</xdr:row>
      <xdr:rowOff>47625</xdr:rowOff>
    </xdr:to>
    <xdr:sp>
      <xdr:nvSpPr>
        <xdr:cNvPr id="4" name="四角形吹き出し 6"/>
        <xdr:cNvSpPr>
          <a:spLocks/>
        </xdr:cNvSpPr>
      </xdr:nvSpPr>
      <xdr:spPr>
        <a:xfrm>
          <a:off x="3143250" y="5172075"/>
          <a:ext cx="1933575" cy="1828800"/>
        </a:xfrm>
        <a:prstGeom prst="wedgeRectCallout">
          <a:avLst>
            <a:gd name="adj1" fmla="val -7736"/>
            <a:gd name="adj2" fmla="val -82736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ﾌﾘｶﾞﾅは自動で入力されますが，間違っている場合は直接入力して下さい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半角ｶﾀｶﾅで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5</xdr:col>
      <xdr:colOff>457200</xdr:colOff>
      <xdr:row>20</xdr:row>
      <xdr:rowOff>0</xdr:rowOff>
    </xdr:from>
    <xdr:to>
      <xdr:col>10</xdr:col>
      <xdr:colOff>38100</xdr:colOff>
      <xdr:row>24</xdr:row>
      <xdr:rowOff>9525</xdr:rowOff>
    </xdr:to>
    <xdr:sp>
      <xdr:nvSpPr>
        <xdr:cNvPr id="5" name="四角形吹き出し 8"/>
        <xdr:cNvSpPr>
          <a:spLocks/>
        </xdr:cNvSpPr>
      </xdr:nvSpPr>
      <xdr:spPr>
        <a:xfrm>
          <a:off x="4448175" y="7324725"/>
          <a:ext cx="1857375" cy="1495425"/>
        </a:xfrm>
        <a:prstGeom prst="wedgeRectCallout">
          <a:avLst>
            <a:gd name="adj1" fmla="val 11837"/>
            <a:gd name="adj2" fmla="val -250194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プルダウンメニューより種目を選択してください。</a:t>
          </a:r>
        </a:p>
      </xdr:txBody>
    </xdr:sp>
    <xdr:clientData/>
  </xdr:twoCellAnchor>
  <xdr:twoCellAnchor>
    <xdr:from>
      <xdr:col>11</xdr:col>
      <xdr:colOff>447675</xdr:colOff>
      <xdr:row>11</xdr:row>
      <xdr:rowOff>352425</xdr:rowOff>
    </xdr:from>
    <xdr:to>
      <xdr:col>13</xdr:col>
      <xdr:colOff>600075</xdr:colOff>
      <xdr:row>16</xdr:row>
      <xdr:rowOff>142875</xdr:rowOff>
    </xdr:to>
    <xdr:sp>
      <xdr:nvSpPr>
        <xdr:cNvPr id="6" name="四角形吹き出し 9"/>
        <xdr:cNvSpPr>
          <a:spLocks/>
        </xdr:cNvSpPr>
      </xdr:nvSpPr>
      <xdr:spPr>
        <a:xfrm>
          <a:off x="7762875" y="4333875"/>
          <a:ext cx="2724150" cy="1647825"/>
        </a:xfrm>
        <a:prstGeom prst="wedgeRectCallout">
          <a:avLst>
            <a:gd name="adj1" fmla="val -69268"/>
            <a:gd name="adj2" fmla="val -57597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最高記録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公認記録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は記入例を参考にして記入してください。</a:t>
          </a:r>
        </a:p>
      </xdr:txBody>
    </xdr:sp>
    <xdr:clientData/>
  </xdr:twoCellAnchor>
  <xdr:twoCellAnchor>
    <xdr:from>
      <xdr:col>9</xdr:col>
      <xdr:colOff>114300</xdr:colOff>
      <xdr:row>17</xdr:row>
      <xdr:rowOff>123825</xdr:rowOff>
    </xdr:from>
    <xdr:to>
      <xdr:col>23</xdr:col>
      <xdr:colOff>352425</xdr:colOff>
      <xdr:row>20</xdr:row>
      <xdr:rowOff>161925</xdr:rowOff>
    </xdr:to>
    <xdr:sp>
      <xdr:nvSpPr>
        <xdr:cNvPr id="7" name="右矢印 10"/>
        <xdr:cNvSpPr>
          <a:spLocks/>
        </xdr:cNvSpPr>
      </xdr:nvSpPr>
      <xdr:spPr>
        <a:xfrm>
          <a:off x="5524500" y="6334125"/>
          <a:ext cx="15182850" cy="1152525"/>
        </a:xfrm>
        <a:prstGeom prst="rightArrow">
          <a:avLst>
            <a:gd name="adj1" fmla="val 45574"/>
            <a:gd name="adj2" fmla="val -17222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523875</xdr:colOff>
      <xdr:row>6</xdr:row>
      <xdr:rowOff>104775</xdr:rowOff>
    </xdr:from>
    <xdr:to>
      <xdr:col>25</xdr:col>
      <xdr:colOff>76200</xdr:colOff>
      <xdr:row>9</xdr:row>
      <xdr:rowOff>38100</xdr:rowOff>
    </xdr:to>
    <xdr:sp>
      <xdr:nvSpPr>
        <xdr:cNvPr id="8" name="四角形吹き出し 11"/>
        <xdr:cNvSpPr>
          <a:spLocks/>
        </xdr:cNvSpPr>
      </xdr:nvSpPr>
      <xdr:spPr>
        <a:xfrm>
          <a:off x="19173825" y="2124075"/>
          <a:ext cx="2847975" cy="1333500"/>
        </a:xfrm>
        <a:prstGeom prst="wedgeRectCallout">
          <a:avLst>
            <a:gd name="adj1" fmla="val -97726"/>
            <a:gd name="adj2" fmla="val 4767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最高記録がある場合は，公認記録を記入してください。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)51</a:t>
          </a:r>
          <a:r>
            <a:rPr lang="en-US" cap="none" sz="1200" b="0" i="0" u="none" baseline="0">
              <a:solidFill>
                <a:srgbClr val="000000"/>
              </a:solidFill>
            </a:rPr>
            <a:t>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34→5134</a:t>
          </a:r>
        </a:p>
      </xdr:txBody>
    </xdr:sp>
    <xdr:clientData/>
  </xdr:twoCellAnchor>
  <xdr:twoCellAnchor>
    <xdr:from>
      <xdr:col>13</xdr:col>
      <xdr:colOff>762000</xdr:colOff>
      <xdr:row>21</xdr:row>
      <xdr:rowOff>76200</xdr:rowOff>
    </xdr:from>
    <xdr:to>
      <xdr:col>20</xdr:col>
      <xdr:colOff>523875</xdr:colOff>
      <xdr:row>26</xdr:row>
      <xdr:rowOff>152400</xdr:rowOff>
    </xdr:to>
    <xdr:sp>
      <xdr:nvSpPr>
        <xdr:cNvPr id="9" name="四角形吹き出し 12"/>
        <xdr:cNvSpPr>
          <a:spLocks/>
        </xdr:cNvSpPr>
      </xdr:nvSpPr>
      <xdr:spPr>
        <a:xfrm>
          <a:off x="10648950" y="7772400"/>
          <a:ext cx="7667625" cy="1933575"/>
        </a:xfrm>
        <a:prstGeom prst="wedgeRectCallout">
          <a:avLst>
            <a:gd name="adj1" fmla="val 3518"/>
            <a:gd name="adj2" fmla="val -23136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各種目１校３名以内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リレーは１校１チーム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６名以内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１人３種目以内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</a:rPr>
            <a:t>補欠種目を含む。リレーは除く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99;&#38588;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99;&#38588;&#20154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第3回ｰ男"/>
      <sheetName val="第3回ｰ女"/>
      <sheetName val="Sheet2"/>
      <sheetName val="Sheet3"/>
    </sheetNames>
    <sheetDataSet>
      <sheetData sheetId="2">
        <row r="8">
          <cell r="X8" t="str">
            <v>200ｍ</v>
          </cell>
        </row>
        <row r="9">
          <cell r="X9" t="str">
            <v>800ｍ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C265"/>
  <sheetViews>
    <sheetView tabSelected="1" view="pageBreakPreview" zoomScale="50" zoomScaleNormal="50" zoomScaleSheetLayoutView="50" zoomScalePageLayoutView="0" workbookViewId="0" topLeftCell="A1">
      <selection activeCell="A1" sqref="A1:AA1"/>
    </sheetView>
  </sheetViews>
  <sheetFormatPr defaultColWidth="12.875" defaultRowHeight="15.75"/>
  <cols>
    <col min="1" max="1" width="4.625" style="68" bestFit="1" customWidth="1"/>
    <col min="2" max="2" width="9.875" style="68" customWidth="1"/>
    <col min="3" max="6" width="12.625" style="68" customWidth="1"/>
    <col min="7" max="7" width="6.00390625" style="68" customWidth="1"/>
    <col min="8" max="9" width="10.00390625" style="68" hidden="1" customWidth="1"/>
    <col min="10" max="10" width="11.25390625" style="68" customWidth="1"/>
    <col min="11" max="11" width="13.75390625" style="68" customWidth="1"/>
    <col min="12" max="12" width="22.50390625" style="68" customWidth="1"/>
    <col min="13" max="13" width="11.25390625" style="68" customWidth="1"/>
    <col min="14" max="14" width="13.75390625" style="68" customWidth="1"/>
    <col min="15" max="15" width="22.50390625" style="68" customWidth="1"/>
    <col min="16" max="16" width="11.25390625" style="68" customWidth="1"/>
    <col min="17" max="17" width="13.75390625" style="68" customWidth="1"/>
    <col min="18" max="18" width="22.50390625" style="68" customWidth="1"/>
    <col min="19" max="20" width="10.00390625" style="68" bestFit="1" customWidth="1"/>
    <col min="21" max="21" width="11.25390625" style="68" customWidth="1"/>
    <col min="22" max="22" width="11.125" style="68" customWidth="1"/>
    <col min="23" max="23" width="11.25390625" style="68" customWidth="1"/>
    <col min="24" max="24" width="9.25390625" style="68" customWidth="1"/>
    <col min="25" max="25" width="11.625" style="68" customWidth="1"/>
    <col min="26" max="27" width="10.75390625" style="68" bestFit="1" customWidth="1"/>
    <col min="28" max="28" width="10.25390625" style="68" bestFit="1" customWidth="1"/>
    <col min="29" max="29" width="11.50390625" style="68" bestFit="1" customWidth="1"/>
    <col min="30" max="30" width="11.625" style="68" bestFit="1" customWidth="1"/>
    <col min="31" max="31" width="12.125" style="68" bestFit="1" customWidth="1"/>
    <col min="32" max="32" width="10.375" style="68" customWidth="1"/>
    <col min="33" max="33" width="11.625" style="68" bestFit="1" customWidth="1"/>
    <col min="34" max="34" width="7.625" style="67" bestFit="1" customWidth="1"/>
    <col min="35" max="35" width="11.50390625" style="67" bestFit="1" customWidth="1"/>
    <col min="36" max="36" width="7.50390625" style="67" bestFit="1" customWidth="1"/>
    <col min="37" max="38" width="12.875" style="67" customWidth="1"/>
    <col min="39" max="39" width="7.25390625" style="67" bestFit="1" customWidth="1"/>
    <col min="40" max="40" width="19.125" style="67" bestFit="1" customWidth="1"/>
    <col min="41" max="43" width="10.00390625" style="67" customWidth="1"/>
    <col min="44" max="55" width="12.875" style="67" customWidth="1"/>
    <col min="56" max="16384" width="12.875" style="68" customWidth="1"/>
  </cols>
  <sheetData>
    <row r="1" spans="1:34" ht="32.25">
      <c r="A1" s="256" t="s">
        <v>285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66"/>
      <c r="AC1" s="66"/>
      <c r="AD1" s="66"/>
      <c r="AE1" s="66"/>
      <c r="AF1" s="66"/>
      <c r="AG1" s="66"/>
      <c r="AH1" s="66"/>
    </row>
    <row r="2" spans="1:33" ht="9.75" customHeight="1">
      <c r="A2" s="67"/>
      <c r="B2" s="69"/>
      <c r="C2" s="6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30" customHeight="1">
      <c r="A3" s="67"/>
      <c r="B3" s="265" t="s">
        <v>130</v>
      </c>
      <c r="C3" s="266"/>
      <c r="D3" s="266"/>
      <c r="E3" s="266"/>
      <c r="F3" s="267"/>
      <c r="G3" s="268"/>
      <c r="H3" s="268"/>
      <c r="I3" s="268"/>
      <c r="J3" s="268"/>
      <c r="K3" s="269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30" customHeight="1">
      <c r="A4" s="67"/>
      <c r="B4" s="270" t="s">
        <v>131</v>
      </c>
      <c r="C4" s="271"/>
      <c r="D4" s="271"/>
      <c r="E4" s="271"/>
      <c r="F4" s="272"/>
      <c r="G4" s="273"/>
      <c r="H4" s="273"/>
      <c r="I4" s="273"/>
      <c r="J4" s="273"/>
      <c r="K4" s="274"/>
      <c r="L4" s="270" t="s">
        <v>6</v>
      </c>
      <c r="M4" s="271"/>
      <c r="N4" s="279"/>
      <c r="O4" s="280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2"/>
      <c r="AB4" s="70"/>
      <c r="AC4" s="67"/>
      <c r="AD4" s="67"/>
      <c r="AE4" s="67"/>
      <c r="AF4" s="67"/>
      <c r="AG4" s="67"/>
    </row>
    <row r="5" spans="1:33" ht="30" customHeight="1">
      <c r="A5" s="67"/>
      <c r="B5" s="291" t="s">
        <v>132</v>
      </c>
      <c r="C5" s="292"/>
      <c r="D5" s="293"/>
      <c r="E5" s="293"/>
      <c r="F5" s="293"/>
      <c r="G5" s="258" t="s">
        <v>231</v>
      </c>
      <c r="H5" s="259"/>
      <c r="I5" s="259"/>
      <c r="J5" s="260"/>
      <c r="K5" s="286"/>
      <c r="L5" s="287"/>
      <c r="M5" s="287"/>
      <c r="N5" s="287"/>
      <c r="O5" s="261" t="s">
        <v>142</v>
      </c>
      <c r="P5" s="262"/>
      <c r="Q5" s="262"/>
      <c r="R5" s="262"/>
      <c r="S5" s="263"/>
      <c r="T5" s="283"/>
      <c r="U5" s="284"/>
      <c r="V5" s="284"/>
      <c r="W5" s="284"/>
      <c r="X5" s="284"/>
      <c r="Y5" s="285"/>
      <c r="Z5" s="71" t="s">
        <v>144</v>
      </c>
      <c r="AA5" s="72">
        <f>COUNT(B12:B81)</f>
        <v>0</v>
      </c>
      <c r="AB5" s="73"/>
      <c r="AC5" s="67"/>
      <c r="AD5" s="67"/>
      <c r="AE5" s="67"/>
      <c r="AF5" s="67"/>
      <c r="AG5" s="67"/>
    </row>
    <row r="6" spans="1:33" ht="27" customHeight="1">
      <c r="A6" s="67"/>
      <c r="B6" s="74" t="s">
        <v>271</v>
      </c>
      <c r="C6" s="156"/>
      <c r="D6" s="75" t="s">
        <v>133</v>
      </c>
      <c r="E6" s="156"/>
      <c r="F6" s="75" t="s">
        <v>134</v>
      </c>
      <c r="G6" s="288"/>
      <c r="H6" s="288"/>
      <c r="I6" s="288"/>
      <c r="J6" s="288"/>
      <c r="K6" s="76" t="s">
        <v>135</v>
      </c>
      <c r="L6" s="76"/>
      <c r="M6" s="157"/>
      <c r="N6" s="157"/>
      <c r="O6" s="157"/>
      <c r="P6" s="165"/>
      <c r="Q6" s="165"/>
      <c r="R6" s="165"/>
      <c r="S6" s="157"/>
      <c r="T6" s="157"/>
      <c r="U6" s="157"/>
      <c r="V6" s="165"/>
      <c r="W6" s="157"/>
      <c r="X6" s="157"/>
      <c r="Y6" s="134"/>
      <c r="Z6" s="71" t="s">
        <v>145</v>
      </c>
      <c r="AA6" s="72">
        <f>Y82</f>
        <v>0</v>
      </c>
      <c r="AB6" s="73"/>
      <c r="AC6" s="67"/>
      <c r="AD6" s="67"/>
      <c r="AE6" s="67"/>
      <c r="AF6" s="67"/>
      <c r="AG6" s="67"/>
    </row>
    <row r="7" spans="1:33" ht="35.25" customHeight="1">
      <c r="A7" s="67"/>
      <c r="B7" s="289" t="s">
        <v>129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8" t="s">
        <v>143</v>
      </c>
      <c r="N7" s="264"/>
      <c r="O7" s="264"/>
      <c r="P7" s="167" t="s">
        <v>258</v>
      </c>
      <c r="Q7" s="255"/>
      <c r="R7" s="255"/>
      <c r="S7" s="79" t="s">
        <v>147</v>
      </c>
      <c r="T7" s="290"/>
      <c r="U7" s="290"/>
      <c r="V7" s="81"/>
      <c r="W7" s="81"/>
      <c r="X7" s="81"/>
      <c r="Y7" s="82"/>
      <c r="Z7" s="157"/>
      <c r="AA7" s="157"/>
      <c r="AB7" s="157"/>
      <c r="AC7" s="83"/>
      <c r="AD7" s="67"/>
      <c r="AE7" s="67"/>
      <c r="AF7" s="67"/>
      <c r="AG7" s="67"/>
    </row>
    <row r="8" spans="1:33" ht="60" customHeight="1" thickBot="1">
      <c r="A8" s="6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80"/>
      <c r="P8" s="165"/>
      <c r="Q8" s="165"/>
      <c r="R8" s="80"/>
      <c r="S8" s="157"/>
      <c r="T8" s="157"/>
      <c r="U8" s="80"/>
      <c r="V8" s="80"/>
      <c r="W8" s="80"/>
      <c r="X8" s="157"/>
      <c r="Y8" s="157"/>
      <c r="Z8" s="157"/>
      <c r="AA8" s="157"/>
      <c r="AB8" s="82"/>
      <c r="AC8" s="157"/>
      <c r="AD8" s="157"/>
      <c r="AE8" s="157"/>
      <c r="AF8" s="157"/>
      <c r="AG8" s="83"/>
    </row>
    <row r="9" spans="1:55" ht="15" customHeight="1">
      <c r="A9" s="67"/>
      <c r="B9" s="275" t="s">
        <v>280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6"/>
      <c r="S9" s="137" t="s">
        <v>136</v>
      </c>
      <c r="T9" s="84" t="s">
        <v>136</v>
      </c>
      <c r="U9" s="85"/>
      <c r="V9" s="165"/>
      <c r="W9" s="157"/>
      <c r="X9" s="157"/>
      <c r="Y9" s="157"/>
      <c r="Z9" s="157"/>
      <c r="AA9" s="157"/>
      <c r="AB9" s="83"/>
      <c r="AC9" s="67"/>
      <c r="AD9" s="67"/>
      <c r="AE9" s="67"/>
      <c r="AF9" s="67"/>
      <c r="AG9" s="67"/>
      <c r="BA9" s="68"/>
      <c r="BB9" s="68"/>
      <c r="BC9" s="68"/>
    </row>
    <row r="10" spans="1:55" ht="15" customHeight="1" thickBot="1">
      <c r="A10" s="6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  <c r="S10" s="138"/>
      <c r="T10" s="17"/>
      <c r="U10" s="86"/>
      <c r="V10" s="86"/>
      <c r="W10" s="86"/>
      <c r="X10" s="86"/>
      <c r="Y10" s="86"/>
      <c r="Z10" s="67"/>
      <c r="AA10" s="67"/>
      <c r="AB10" s="67"/>
      <c r="AC10" s="67"/>
      <c r="AD10" s="67"/>
      <c r="AE10" s="67"/>
      <c r="AF10" s="67"/>
      <c r="AG10" s="67"/>
      <c r="BA10" s="68"/>
      <c r="BB10" s="68"/>
      <c r="BC10" s="68"/>
    </row>
    <row r="11" spans="1:55" ht="29.25" thickBot="1">
      <c r="A11" s="67"/>
      <c r="B11" s="87" t="s">
        <v>17</v>
      </c>
      <c r="C11" s="88" t="s">
        <v>9</v>
      </c>
      <c r="D11" s="89" t="s">
        <v>10</v>
      </c>
      <c r="E11" s="90" t="s">
        <v>11</v>
      </c>
      <c r="F11" s="91" t="s">
        <v>12</v>
      </c>
      <c r="G11" s="88" t="s">
        <v>141</v>
      </c>
      <c r="H11" s="92" t="s">
        <v>8</v>
      </c>
      <c r="I11" s="88" t="s">
        <v>7</v>
      </c>
      <c r="J11" s="87" t="s">
        <v>13</v>
      </c>
      <c r="K11" s="92" t="s">
        <v>4</v>
      </c>
      <c r="L11" s="88" t="s">
        <v>138</v>
      </c>
      <c r="M11" s="93" t="s">
        <v>14</v>
      </c>
      <c r="N11" s="88" t="s">
        <v>4</v>
      </c>
      <c r="O11" s="88" t="s">
        <v>138</v>
      </c>
      <c r="P11" s="93" t="s">
        <v>255</v>
      </c>
      <c r="Q11" s="88" t="s">
        <v>4</v>
      </c>
      <c r="R11" s="88" t="s">
        <v>138</v>
      </c>
      <c r="S11" s="87" t="s">
        <v>127</v>
      </c>
      <c r="T11" s="94" t="s">
        <v>128</v>
      </c>
      <c r="U11" s="95" t="s">
        <v>139</v>
      </c>
      <c r="V11" s="169" t="s">
        <v>140</v>
      </c>
      <c r="W11" s="96" t="s">
        <v>256</v>
      </c>
      <c r="X11" s="67"/>
      <c r="Y11" s="67"/>
      <c r="Z11" s="67"/>
      <c r="AA11" s="6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Z11" s="68"/>
      <c r="BA11" s="68"/>
      <c r="BB11" s="68"/>
      <c r="BC11" s="68"/>
    </row>
    <row r="12" spans="1:55" ht="29.25" customHeight="1">
      <c r="A12" s="98">
        <v>1</v>
      </c>
      <c r="B12" s="50"/>
      <c r="C12" s="16"/>
      <c r="D12" s="19"/>
      <c r="E12" s="15">
        <f aca="true" t="shared" si="0" ref="E12:F33">ASC(PHONETIC(C12))</f>
      </c>
      <c r="F12" s="22">
        <f t="shared" si="0"/>
      </c>
      <c r="G12" s="16"/>
      <c r="H12" s="112">
        <f>IF($F$3=" "," ",$F$3)</f>
        <v>0</v>
      </c>
      <c r="I12" s="113" t="e">
        <f>IF($F$3=" "," ",VLOOKUP($F$3,Sheet2!$A:$XFD,3,0))</f>
        <v>#N/A</v>
      </c>
      <c r="J12" s="50"/>
      <c r="K12" s="51"/>
      <c r="L12" s="16"/>
      <c r="M12" s="62"/>
      <c r="N12" s="51"/>
      <c r="O12" s="16"/>
      <c r="P12" s="62"/>
      <c r="Q12" s="51"/>
      <c r="R12" s="16"/>
      <c r="S12" s="50"/>
      <c r="T12" s="58"/>
      <c r="U12" s="59"/>
      <c r="V12" s="44"/>
      <c r="W12" s="58"/>
      <c r="X12" s="67"/>
      <c r="Y12" s="257" t="s">
        <v>5</v>
      </c>
      <c r="Z12" s="257"/>
      <c r="AA12" s="67"/>
      <c r="AB12" s="99" t="s">
        <v>15</v>
      </c>
      <c r="AC12" s="97"/>
      <c r="AD12" s="97"/>
      <c r="AE12" s="97"/>
      <c r="AF12" s="97">
        <v>1</v>
      </c>
      <c r="AG12" s="97" t="s">
        <v>86</v>
      </c>
      <c r="AH12" s="97"/>
      <c r="AI12" s="97"/>
      <c r="AJ12" s="97"/>
      <c r="AK12" s="97"/>
      <c r="AL12" s="97"/>
      <c r="AZ12" s="68"/>
      <c r="BA12" s="68"/>
      <c r="BB12" s="68"/>
      <c r="BC12" s="68"/>
    </row>
    <row r="13" spans="1:55" ht="29.25" customHeight="1">
      <c r="A13" s="100">
        <v>2</v>
      </c>
      <c r="B13" s="10"/>
      <c r="C13" s="13"/>
      <c r="D13" s="18"/>
      <c r="E13" s="1">
        <f t="shared" si="0"/>
      </c>
      <c r="F13" s="21">
        <f t="shared" si="0"/>
      </c>
      <c r="G13" s="13"/>
      <c r="H13" s="114">
        <f aca="true" t="shared" si="1" ref="H13:H76">IF($F$3=" "," ",$F$3)</f>
        <v>0</v>
      </c>
      <c r="I13" s="115" t="e">
        <f>IF($F$3=" "," ",VLOOKUP($F$3,Sheet2!$A:$XFD,3,0))</f>
        <v>#N/A</v>
      </c>
      <c r="J13" s="10"/>
      <c r="K13" s="2"/>
      <c r="L13" s="13"/>
      <c r="M13" s="63"/>
      <c r="N13" s="2"/>
      <c r="O13" s="44"/>
      <c r="P13" s="63"/>
      <c r="Q13" s="2"/>
      <c r="R13" s="44"/>
      <c r="S13" s="48"/>
      <c r="T13" s="54"/>
      <c r="U13" s="55"/>
      <c r="V13" s="13"/>
      <c r="W13" s="54"/>
      <c r="X13" s="67"/>
      <c r="Y13" s="101" t="s">
        <v>29</v>
      </c>
      <c r="Z13" s="102" t="s">
        <v>25</v>
      </c>
      <c r="AA13" s="102">
        <v>1134</v>
      </c>
      <c r="AB13" s="97" t="s">
        <v>126</v>
      </c>
      <c r="AC13" s="97"/>
      <c r="AD13" s="97"/>
      <c r="AE13" s="97"/>
      <c r="AF13" s="97">
        <v>2</v>
      </c>
      <c r="AG13" s="97" t="s">
        <v>57</v>
      </c>
      <c r="AH13" s="97"/>
      <c r="AI13" s="97"/>
      <c r="AJ13" s="97"/>
      <c r="AK13" s="97"/>
      <c r="AL13" s="97"/>
      <c r="AZ13" s="68"/>
      <c r="BA13" s="68"/>
      <c r="BB13" s="68"/>
      <c r="BC13" s="68"/>
    </row>
    <row r="14" spans="1:55" ht="29.25" customHeight="1">
      <c r="A14" s="100">
        <v>3</v>
      </c>
      <c r="B14" s="10"/>
      <c r="C14" s="13"/>
      <c r="D14" s="18"/>
      <c r="E14" s="1">
        <f t="shared" si="0"/>
      </c>
      <c r="F14" s="21">
        <f t="shared" si="0"/>
      </c>
      <c r="G14" s="13"/>
      <c r="H14" s="114">
        <f t="shared" si="1"/>
        <v>0</v>
      </c>
      <c r="I14" s="115" t="e">
        <f>IF($F$3=" "," ",VLOOKUP($F$3,Sheet2!$A:$XFD,3,0))</f>
        <v>#N/A</v>
      </c>
      <c r="J14" s="10"/>
      <c r="K14" s="2"/>
      <c r="L14" s="13"/>
      <c r="M14" s="63"/>
      <c r="N14" s="2"/>
      <c r="O14" s="44"/>
      <c r="P14" s="63"/>
      <c r="Q14" s="2"/>
      <c r="R14" s="44"/>
      <c r="S14" s="48"/>
      <c r="T14" s="54"/>
      <c r="U14" s="55"/>
      <c r="V14" s="13"/>
      <c r="W14" s="54"/>
      <c r="X14" s="67"/>
      <c r="Y14" s="101" t="s">
        <v>30</v>
      </c>
      <c r="Z14" s="102" t="s">
        <v>26</v>
      </c>
      <c r="AA14" s="102">
        <v>2300</v>
      </c>
      <c r="AB14" s="97"/>
      <c r="AC14" s="97"/>
      <c r="AD14" s="97"/>
      <c r="AE14" s="97"/>
      <c r="AF14" s="97">
        <v>3</v>
      </c>
      <c r="AG14" s="97" t="s">
        <v>72</v>
      </c>
      <c r="AH14" s="97" t="s">
        <v>16</v>
      </c>
      <c r="AI14" s="97" t="s">
        <v>146</v>
      </c>
      <c r="AJ14" s="97"/>
      <c r="AK14" s="97"/>
      <c r="AL14" s="97"/>
      <c r="AZ14" s="68"/>
      <c r="BA14" s="68"/>
      <c r="BB14" s="68"/>
      <c r="BC14" s="68"/>
    </row>
    <row r="15" spans="1:55" ht="29.25" customHeight="1">
      <c r="A15" s="100">
        <v>4</v>
      </c>
      <c r="B15" s="10"/>
      <c r="C15" s="13"/>
      <c r="D15" s="18"/>
      <c r="E15" s="1">
        <f t="shared" si="0"/>
      </c>
      <c r="F15" s="21">
        <f t="shared" si="0"/>
      </c>
      <c r="G15" s="13"/>
      <c r="H15" s="114">
        <f t="shared" si="1"/>
        <v>0</v>
      </c>
      <c r="I15" s="115" t="e">
        <f>IF($F$3=" "," ",VLOOKUP($F$3,Sheet2!$A:$XFD,3,0))</f>
        <v>#N/A</v>
      </c>
      <c r="J15" s="10"/>
      <c r="K15" s="2"/>
      <c r="L15" s="13"/>
      <c r="M15" s="63"/>
      <c r="N15" s="2"/>
      <c r="O15" s="44"/>
      <c r="P15" s="63"/>
      <c r="Q15" s="2"/>
      <c r="R15" s="44"/>
      <c r="S15" s="48"/>
      <c r="T15" s="54"/>
      <c r="U15" s="55"/>
      <c r="V15" s="13"/>
      <c r="W15" s="54"/>
      <c r="X15" s="67"/>
      <c r="Y15" s="101" t="s">
        <v>31</v>
      </c>
      <c r="Z15" s="101" t="s">
        <v>24</v>
      </c>
      <c r="AA15" s="101">
        <v>5278</v>
      </c>
      <c r="AB15" s="97"/>
      <c r="AC15" s="97"/>
      <c r="AD15" s="97"/>
      <c r="AE15" s="97"/>
      <c r="AF15" s="97"/>
      <c r="AG15" s="97" t="s">
        <v>99</v>
      </c>
      <c r="AH15" s="97" t="s">
        <v>40</v>
      </c>
      <c r="AI15" s="97" t="s">
        <v>137</v>
      </c>
      <c r="AJ15" s="97"/>
      <c r="AK15" s="97"/>
      <c r="AL15" s="97"/>
      <c r="AZ15" s="68"/>
      <c r="BA15" s="68"/>
      <c r="BB15" s="68"/>
      <c r="BC15" s="68"/>
    </row>
    <row r="16" spans="1:55" ht="29.25" customHeight="1">
      <c r="A16" s="100">
        <v>5</v>
      </c>
      <c r="B16" s="10"/>
      <c r="C16" s="13"/>
      <c r="D16" s="18"/>
      <c r="E16" s="1">
        <f t="shared" si="0"/>
      </c>
      <c r="F16" s="21">
        <f t="shared" si="0"/>
      </c>
      <c r="G16" s="13"/>
      <c r="H16" s="114">
        <f t="shared" si="1"/>
        <v>0</v>
      </c>
      <c r="I16" s="115" t="e">
        <f>IF($F$3=" "," ",VLOOKUP($F$3,Sheet2!$A:$XFD,3,0))</f>
        <v>#N/A</v>
      </c>
      <c r="J16" s="10"/>
      <c r="K16" s="2"/>
      <c r="L16" s="13"/>
      <c r="M16" s="63"/>
      <c r="N16" s="2"/>
      <c r="O16" s="44"/>
      <c r="P16" s="63"/>
      <c r="Q16" s="2"/>
      <c r="R16" s="44"/>
      <c r="S16" s="48"/>
      <c r="T16" s="54"/>
      <c r="U16" s="55"/>
      <c r="V16" s="13"/>
      <c r="W16" s="54"/>
      <c r="X16" s="67"/>
      <c r="Y16" s="101" t="s">
        <v>32</v>
      </c>
      <c r="Z16" s="101" t="s">
        <v>27</v>
      </c>
      <c r="AA16" s="101">
        <v>20456</v>
      </c>
      <c r="AB16" s="97"/>
      <c r="AC16" s="97"/>
      <c r="AD16" s="97"/>
      <c r="AE16" s="97"/>
      <c r="AF16" s="97"/>
      <c r="AG16" s="97" t="s">
        <v>63</v>
      </c>
      <c r="AH16" s="97"/>
      <c r="AI16" s="97" t="s">
        <v>105</v>
      </c>
      <c r="AJ16" s="97"/>
      <c r="AK16" s="97"/>
      <c r="AL16" s="97"/>
      <c r="AZ16" s="68"/>
      <c r="BA16" s="68"/>
      <c r="BB16" s="68"/>
      <c r="BC16" s="68"/>
    </row>
    <row r="17" spans="1:55" ht="29.25" customHeight="1">
      <c r="A17" s="100">
        <v>6</v>
      </c>
      <c r="B17" s="10"/>
      <c r="C17" s="13"/>
      <c r="D17" s="18"/>
      <c r="E17" s="1">
        <f t="shared" si="0"/>
      </c>
      <c r="F17" s="21">
        <f t="shared" si="0"/>
      </c>
      <c r="G17" s="13"/>
      <c r="H17" s="114">
        <f t="shared" si="1"/>
        <v>0</v>
      </c>
      <c r="I17" s="115" t="e">
        <f>IF($F$3=" "," ",VLOOKUP($F$3,Sheet2!$A:$XFD,3,0))</f>
        <v>#N/A</v>
      </c>
      <c r="J17" s="10"/>
      <c r="K17" s="2"/>
      <c r="L17" s="13"/>
      <c r="M17" s="63"/>
      <c r="N17" s="2"/>
      <c r="O17" s="44"/>
      <c r="P17" s="63"/>
      <c r="Q17" s="2"/>
      <c r="R17" s="44"/>
      <c r="S17" s="48"/>
      <c r="T17" s="54"/>
      <c r="U17" s="55"/>
      <c r="V17" s="13"/>
      <c r="W17" s="54"/>
      <c r="X17" s="67"/>
      <c r="Y17" s="101" t="s">
        <v>33</v>
      </c>
      <c r="Z17" s="101" t="s">
        <v>23</v>
      </c>
      <c r="AA17" s="101">
        <v>421221</v>
      </c>
      <c r="AB17" s="97"/>
      <c r="AC17" s="97"/>
      <c r="AD17" s="97"/>
      <c r="AE17" s="97"/>
      <c r="AF17" s="97"/>
      <c r="AG17" s="97" t="s">
        <v>47</v>
      </c>
      <c r="AH17" s="97"/>
      <c r="AI17" s="97" t="s">
        <v>106</v>
      </c>
      <c r="AJ17" s="97"/>
      <c r="AK17" s="97"/>
      <c r="AL17" s="97"/>
      <c r="AZ17" s="68"/>
      <c r="BA17" s="68"/>
      <c r="BB17" s="68"/>
      <c r="BC17" s="68"/>
    </row>
    <row r="18" spans="1:55" ht="29.25" customHeight="1">
      <c r="A18" s="100">
        <v>7</v>
      </c>
      <c r="B18" s="10"/>
      <c r="C18" s="13"/>
      <c r="D18" s="18"/>
      <c r="E18" s="1">
        <f t="shared" si="0"/>
      </c>
      <c r="F18" s="21">
        <f t="shared" si="0"/>
      </c>
      <c r="G18" s="13"/>
      <c r="H18" s="114">
        <f t="shared" si="1"/>
        <v>0</v>
      </c>
      <c r="I18" s="115" t="e">
        <f>IF($F$3=" "," ",VLOOKUP($F$3,Sheet2!$A:$XFD,3,0))</f>
        <v>#N/A</v>
      </c>
      <c r="J18" s="10"/>
      <c r="K18" s="2"/>
      <c r="L18" s="13"/>
      <c r="M18" s="63"/>
      <c r="N18" s="2"/>
      <c r="O18" s="44"/>
      <c r="P18" s="63"/>
      <c r="Q18" s="2"/>
      <c r="R18" s="44"/>
      <c r="S18" s="48"/>
      <c r="T18" s="54"/>
      <c r="U18" s="55"/>
      <c r="V18" s="13"/>
      <c r="W18" s="54"/>
      <c r="X18" s="67"/>
      <c r="Y18" s="101" t="s">
        <v>21</v>
      </c>
      <c r="Z18" s="101" t="s">
        <v>22</v>
      </c>
      <c r="AA18" s="101">
        <v>152233</v>
      </c>
      <c r="AB18" s="97"/>
      <c r="AC18" s="97"/>
      <c r="AD18" s="97"/>
      <c r="AE18" s="97"/>
      <c r="AF18" s="97"/>
      <c r="AG18" s="97" t="s">
        <v>98</v>
      </c>
      <c r="AH18" s="97" t="s">
        <v>39</v>
      </c>
      <c r="AI18" s="97" t="s">
        <v>107</v>
      </c>
      <c r="AJ18" s="97"/>
      <c r="AK18" s="97"/>
      <c r="AL18" s="97"/>
      <c r="AZ18" s="68"/>
      <c r="BA18" s="68"/>
      <c r="BB18" s="68"/>
      <c r="BC18" s="68"/>
    </row>
    <row r="19" spans="1:55" ht="29.25" customHeight="1">
      <c r="A19" s="100">
        <v>8</v>
      </c>
      <c r="B19" s="10"/>
      <c r="C19" s="13"/>
      <c r="D19" s="18"/>
      <c r="E19" s="1">
        <f t="shared" si="0"/>
      </c>
      <c r="F19" s="21">
        <f t="shared" si="0"/>
      </c>
      <c r="G19" s="13"/>
      <c r="H19" s="114">
        <f t="shared" si="1"/>
        <v>0</v>
      </c>
      <c r="I19" s="115" t="e">
        <f>IF($F$3=" "," ",VLOOKUP($F$3,Sheet2!$A:$XFD,3,0))</f>
        <v>#N/A</v>
      </c>
      <c r="J19" s="10"/>
      <c r="K19" s="2"/>
      <c r="L19" s="13"/>
      <c r="M19" s="63"/>
      <c r="N19" s="2"/>
      <c r="O19" s="13"/>
      <c r="P19" s="63"/>
      <c r="Q19" s="2"/>
      <c r="R19" s="13"/>
      <c r="S19" s="48"/>
      <c r="T19" s="54"/>
      <c r="U19" s="55"/>
      <c r="V19" s="13"/>
      <c r="W19" s="54"/>
      <c r="X19" s="67"/>
      <c r="Y19" s="101" t="s">
        <v>34</v>
      </c>
      <c r="Z19" s="101" t="s">
        <v>28</v>
      </c>
      <c r="AA19" s="101">
        <v>1634</v>
      </c>
      <c r="AB19" s="97"/>
      <c r="AC19" s="97"/>
      <c r="AD19" s="97"/>
      <c r="AE19" s="97"/>
      <c r="AF19" s="97"/>
      <c r="AG19" s="97" t="s">
        <v>88</v>
      </c>
      <c r="AH19" s="97"/>
      <c r="AI19" s="97" t="s">
        <v>108</v>
      </c>
      <c r="AJ19" s="97"/>
      <c r="AK19" s="97"/>
      <c r="AL19" s="97"/>
      <c r="AZ19" s="68"/>
      <c r="BA19" s="68"/>
      <c r="BB19" s="68"/>
      <c r="BC19" s="68"/>
    </row>
    <row r="20" spans="1:55" ht="29.25" customHeight="1">
      <c r="A20" s="100">
        <v>9</v>
      </c>
      <c r="B20" s="10"/>
      <c r="C20" s="13"/>
      <c r="D20" s="18"/>
      <c r="E20" s="1">
        <f t="shared" si="0"/>
      </c>
      <c r="F20" s="21">
        <f t="shared" si="0"/>
      </c>
      <c r="G20" s="13"/>
      <c r="H20" s="114">
        <f t="shared" si="1"/>
        <v>0</v>
      </c>
      <c r="I20" s="115" t="e">
        <f>IF($F$3=" "," ",VLOOKUP($F$3,Sheet2!$A:$XFD,3,0))</f>
        <v>#N/A</v>
      </c>
      <c r="J20" s="10"/>
      <c r="K20" s="2"/>
      <c r="L20" s="13"/>
      <c r="M20" s="63"/>
      <c r="N20" s="2"/>
      <c r="O20" s="44"/>
      <c r="P20" s="63"/>
      <c r="Q20" s="2"/>
      <c r="R20" s="44"/>
      <c r="S20" s="48"/>
      <c r="T20" s="54"/>
      <c r="U20" s="55"/>
      <c r="V20" s="13"/>
      <c r="W20" s="54"/>
      <c r="X20" s="67"/>
      <c r="Y20" s="101" t="s">
        <v>0</v>
      </c>
      <c r="Z20" s="101" t="s">
        <v>35</v>
      </c>
      <c r="AA20" s="101">
        <v>175</v>
      </c>
      <c r="AB20" s="97"/>
      <c r="AC20" s="97"/>
      <c r="AD20" s="97"/>
      <c r="AE20" s="97"/>
      <c r="AF20" s="97"/>
      <c r="AG20" s="97" t="s">
        <v>70</v>
      </c>
      <c r="AH20" s="97"/>
      <c r="AI20" s="97" t="s">
        <v>109</v>
      </c>
      <c r="AJ20" s="97"/>
      <c r="AK20" s="97"/>
      <c r="AL20" s="97"/>
      <c r="AZ20" s="68"/>
      <c r="BA20" s="68"/>
      <c r="BB20" s="68"/>
      <c r="BC20" s="68"/>
    </row>
    <row r="21" spans="1:55" ht="29.25" customHeight="1">
      <c r="A21" s="100">
        <v>10</v>
      </c>
      <c r="B21" s="10"/>
      <c r="C21" s="13"/>
      <c r="D21" s="18"/>
      <c r="E21" s="1">
        <f t="shared" si="0"/>
      </c>
      <c r="F21" s="21">
        <f t="shared" si="0"/>
      </c>
      <c r="G21" s="13"/>
      <c r="H21" s="114">
        <f t="shared" si="1"/>
        <v>0</v>
      </c>
      <c r="I21" s="115" t="e">
        <f>IF($F$3=" "," ",VLOOKUP($F$3,Sheet2!$A:$XFD,3,0))</f>
        <v>#N/A</v>
      </c>
      <c r="J21" s="10"/>
      <c r="K21" s="2"/>
      <c r="L21" s="13"/>
      <c r="M21" s="63"/>
      <c r="N21" s="2"/>
      <c r="O21" s="44"/>
      <c r="P21" s="63"/>
      <c r="Q21" s="2"/>
      <c r="R21" s="44"/>
      <c r="S21" s="48"/>
      <c r="T21" s="54"/>
      <c r="U21" s="55"/>
      <c r="V21" s="13"/>
      <c r="W21" s="54"/>
      <c r="X21" s="67"/>
      <c r="Y21" s="101" t="s">
        <v>1</v>
      </c>
      <c r="Z21" s="101" t="s">
        <v>36</v>
      </c>
      <c r="AA21" s="101">
        <v>350</v>
      </c>
      <c r="AB21" s="97"/>
      <c r="AC21" s="97"/>
      <c r="AD21" s="97"/>
      <c r="AE21" s="97"/>
      <c r="AF21" s="97"/>
      <c r="AG21" s="97" t="s">
        <v>102</v>
      </c>
      <c r="AH21" s="97"/>
      <c r="AI21" s="97" t="s">
        <v>110</v>
      </c>
      <c r="AJ21" s="97"/>
      <c r="AK21" s="97"/>
      <c r="AL21" s="97"/>
      <c r="AZ21" s="68"/>
      <c r="BA21" s="68"/>
      <c r="BB21" s="68"/>
      <c r="BC21" s="68"/>
    </row>
    <row r="22" spans="1:55" ht="29.25" customHeight="1">
      <c r="A22" s="100">
        <v>11</v>
      </c>
      <c r="B22" s="10"/>
      <c r="C22" s="13"/>
      <c r="D22" s="18"/>
      <c r="E22" s="1">
        <f t="shared" si="0"/>
      </c>
      <c r="F22" s="21">
        <f>ASC(PHONETIC(D22))</f>
      </c>
      <c r="G22" s="13"/>
      <c r="H22" s="114">
        <f t="shared" si="1"/>
        <v>0</v>
      </c>
      <c r="I22" s="115" t="e">
        <f>IF($F$3=" "," ",VLOOKUP($F$3,Sheet2!$A:$XFD,3,0))</f>
        <v>#N/A</v>
      </c>
      <c r="J22" s="10"/>
      <c r="K22" s="2"/>
      <c r="L22" s="13"/>
      <c r="M22" s="63"/>
      <c r="N22" s="2"/>
      <c r="O22" s="44"/>
      <c r="P22" s="63"/>
      <c r="Q22" s="2"/>
      <c r="R22" s="44"/>
      <c r="S22" s="48"/>
      <c r="T22" s="54"/>
      <c r="U22" s="55"/>
      <c r="V22" s="13"/>
      <c r="W22" s="54"/>
      <c r="X22" s="67"/>
      <c r="Y22" s="101" t="s">
        <v>2</v>
      </c>
      <c r="Z22" s="101" t="s">
        <v>37</v>
      </c>
      <c r="AA22" s="101">
        <v>650</v>
      </c>
      <c r="AB22" s="97"/>
      <c r="AC22" s="97"/>
      <c r="AD22" s="97"/>
      <c r="AE22" s="97"/>
      <c r="AF22" s="97"/>
      <c r="AG22" s="97" t="s">
        <v>236</v>
      </c>
      <c r="AH22" s="97"/>
      <c r="AI22" s="97" t="s">
        <v>111</v>
      </c>
      <c r="AJ22" s="97"/>
      <c r="AK22" s="97"/>
      <c r="AL22" s="97"/>
      <c r="AZ22" s="68"/>
      <c r="BA22" s="68"/>
      <c r="BB22" s="68"/>
      <c r="BC22" s="68"/>
    </row>
    <row r="23" spans="1:55" ht="29.25" customHeight="1">
      <c r="A23" s="100">
        <v>12</v>
      </c>
      <c r="B23" s="10"/>
      <c r="C23" s="13"/>
      <c r="D23" s="18"/>
      <c r="E23" s="1">
        <f t="shared" si="0"/>
      </c>
      <c r="F23" s="21">
        <f t="shared" si="0"/>
      </c>
      <c r="G23" s="13"/>
      <c r="H23" s="114">
        <f t="shared" si="1"/>
        <v>0</v>
      </c>
      <c r="I23" s="115" t="e">
        <f>IF($F$3=" "," ",VLOOKUP($F$3,Sheet2!$A:$XFD,3,0))</f>
        <v>#N/A</v>
      </c>
      <c r="J23" s="10"/>
      <c r="K23" s="2"/>
      <c r="L23" s="13"/>
      <c r="M23" s="63"/>
      <c r="N23" s="2"/>
      <c r="O23" s="44"/>
      <c r="P23" s="63"/>
      <c r="Q23" s="2"/>
      <c r="R23" s="44"/>
      <c r="S23" s="48"/>
      <c r="T23" s="54"/>
      <c r="U23" s="55"/>
      <c r="V23" s="13"/>
      <c r="W23" s="54"/>
      <c r="X23" s="67"/>
      <c r="Y23" s="101" t="s">
        <v>3</v>
      </c>
      <c r="Z23" s="101" t="s">
        <v>38</v>
      </c>
      <c r="AA23" s="101">
        <v>1234</v>
      </c>
      <c r="AB23" s="97"/>
      <c r="AC23" s="97"/>
      <c r="AD23" s="97"/>
      <c r="AE23" s="97"/>
      <c r="AF23" s="97"/>
      <c r="AG23" s="97" t="s">
        <v>74</v>
      </c>
      <c r="AH23" s="97"/>
      <c r="AI23" s="97" t="s">
        <v>112</v>
      </c>
      <c r="AJ23" s="99"/>
      <c r="AK23" s="97"/>
      <c r="AL23" s="97"/>
      <c r="AZ23" s="68"/>
      <c r="BA23" s="68"/>
      <c r="BB23" s="68"/>
      <c r="BC23" s="68"/>
    </row>
    <row r="24" spans="1:55" ht="29.25" customHeight="1">
      <c r="A24" s="100">
        <v>13</v>
      </c>
      <c r="B24" s="10"/>
      <c r="C24" s="13"/>
      <c r="D24" s="18"/>
      <c r="E24" s="1">
        <f t="shared" si="0"/>
      </c>
      <c r="F24" s="21">
        <f t="shared" si="0"/>
      </c>
      <c r="G24" s="13"/>
      <c r="H24" s="114">
        <f t="shared" si="1"/>
        <v>0</v>
      </c>
      <c r="I24" s="115" t="e">
        <f>IF($F$3=" "," ",VLOOKUP($F$3,Sheet2!$A:$XFD,3,0))</f>
        <v>#N/A</v>
      </c>
      <c r="J24" s="10"/>
      <c r="K24" s="2"/>
      <c r="L24" s="13"/>
      <c r="M24" s="63"/>
      <c r="N24" s="2"/>
      <c r="O24" s="44"/>
      <c r="P24" s="63"/>
      <c r="Q24" s="2"/>
      <c r="R24" s="44"/>
      <c r="S24" s="48"/>
      <c r="T24" s="54"/>
      <c r="U24" s="55"/>
      <c r="V24" s="13"/>
      <c r="W24" s="54"/>
      <c r="X24" s="67"/>
      <c r="Y24" s="103"/>
      <c r="Z24" s="103"/>
      <c r="AA24" s="104"/>
      <c r="AB24" s="97"/>
      <c r="AC24" s="97"/>
      <c r="AD24" s="97"/>
      <c r="AE24" s="97"/>
      <c r="AF24" s="97"/>
      <c r="AG24" s="97" t="s">
        <v>97</v>
      </c>
      <c r="AH24" s="97"/>
      <c r="AI24" s="97" t="s">
        <v>113</v>
      </c>
      <c r="AJ24" s="97"/>
      <c r="AK24" s="97"/>
      <c r="AL24" s="97"/>
      <c r="AZ24" s="68"/>
      <c r="BA24" s="68"/>
      <c r="BB24" s="68"/>
      <c r="BC24" s="68"/>
    </row>
    <row r="25" spans="1:55" ht="29.25" customHeight="1">
      <c r="A25" s="100">
        <v>14</v>
      </c>
      <c r="B25" s="10"/>
      <c r="C25" s="13"/>
      <c r="D25" s="18"/>
      <c r="E25" s="1">
        <f t="shared" si="0"/>
      </c>
      <c r="F25" s="21">
        <f t="shared" si="0"/>
      </c>
      <c r="G25" s="13"/>
      <c r="H25" s="114">
        <f t="shared" si="1"/>
        <v>0</v>
      </c>
      <c r="I25" s="115" t="e">
        <f>IF($F$3=" "," ",VLOOKUP($F$3,Sheet2!$A:$XFD,3,0))</f>
        <v>#N/A</v>
      </c>
      <c r="J25" s="10"/>
      <c r="K25" s="2"/>
      <c r="L25" s="13"/>
      <c r="M25" s="63"/>
      <c r="N25" s="2"/>
      <c r="O25" s="44"/>
      <c r="P25" s="63"/>
      <c r="Q25" s="2"/>
      <c r="R25" s="44"/>
      <c r="S25" s="48"/>
      <c r="T25" s="54"/>
      <c r="U25" s="55"/>
      <c r="V25" s="13"/>
      <c r="W25" s="54"/>
      <c r="X25" s="67"/>
      <c r="Y25" s="129" t="s">
        <v>18</v>
      </c>
      <c r="Z25" s="129" t="s">
        <v>19</v>
      </c>
      <c r="AA25" s="3" t="s">
        <v>20</v>
      </c>
      <c r="AB25" s="97"/>
      <c r="AC25" s="97"/>
      <c r="AD25" s="97"/>
      <c r="AE25" s="97"/>
      <c r="AF25" s="97"/>
      <c r="AG25" s="97" t="s">
        <v>87</v>
      </c>
      <c r="AH25" s="97"/>
      <c r="AI25" s="97" t="s">
        <v>114</v>
      </c>
      <c r="AJ25" s="97"/>
      <c r="AK25" s="97"/>
      <c r="AL25" s="97"/>
      <c r="AZ25" s="68"/>
      <c r="BA25" s="68"/>
      <c r="BB25" s="68"/>
      <c r="BC25" s="68"/>
    </row>
    <row r="26" spans="1:55" ht="29.25" customHeight="1">
      <c r="A26" s="100">
        <v>15</v>
      </c>
      <c r="B26" s="10"/>
      <c r="C26" s="13"/>
      <c r="D26" s="18"/>
      <c r="E26" s="1">
        <f t="shared" si="0"/>
      </c>
      <c r="F26" s="21">
        <f t="shared" si="0"/>
      </c>
      <c r="G26" s="13"/>
      <c r="H26" s="114">
        <f t="shared" si="1"/>
        <v>0</v>
      </c>
      <c r="I26" s="115" t="e">
        <f>IF($F$3=" "," ",VLOOKUP($F$3,Sheet2!$A:$XFD,3,0))</f>
        <v>#N/A</v>
      </c>
      <c r="J26" s="10"/>
      <c r="K26" s="2"/>
      <c r="L26" s="13"/>
      <c r="M26" s="63"/>
      <c r="N26" s="2"/>
      <c r="O26" s="44"/>
      <c r="P26" s="63"/>
      <c r="Q26" s="2"/>
      <c r="R26" s="44"/>
      <c r="S26" s="48"/>
      <c r="T26" s="54"/>
      <c r="U26" s="55"/>
      <c r="V26" s="13"/>
      <c r="W26" s="54"/>
      <c r="X26" s="67"/>
      <c r="Y26" s="130" t="s">
        <v>137</v>
      </c>
      <c r="Z26" s="131">
        <f aca="true" t="shared" si="2" ref="Z26:Z44">COUNTIF($J$12:$O$81,Y26)</f>
        <v>0</v>
      </c>
      <c r="AA26" s="131">
        <v>3</v>
      </c>
      <c r="AB26" s="97"/>
      <c r="AC26" s="97"/>
      <c r="AD26" s="97"/>
      <c r="AE26" s="97"/>
      <c r="AF26" s="97"/>
      <c r="AG26" s="97" t="s">
        <v>50</v>
      </c>
      <c r="AH26" s="97"/>
      <c r="AI26" s="97" t="s">
        <v>115</v>
      </c>
      <c r="AJ26" s="97"/>
      <c r="AK26" s="97"/>
      <c r="AL26" s="97"/>
      <c r="AZ26" s="68"/>
      <c r="BA26" s="68"/>
      <c r="BB26" s="68"/>
      <c r="BC26" s="68"/>
    </row>
    <row r="27" spans="1:55" ht="29.25" customHeight="1">
      <c r="A27" s="100">
        <v>16</v>
      </c>
      <c r="B27" s="10"/>
      <c r="C27" s="13"/>
      <c r="D27" s="18"/>
      <c r="E27" s="1">
        <f t="shared" si="0"/>
      </c>
      <c r="F27" s="21">
        <f t="shared" si="0"/>
      </c>
      <c r="G27" s="13"/>
      <c r="H27" s="114">
        <f t="shared" si="1"/>
        <v>0</v>
      </c>
      <c r="I27" s="115" t="e">
        <f>IF($F$3=" "," ",VLOOKUP($F$3,Sheet2!$A:$XFD,3,0))</f>
        <v>#N/A</v>
      </c>
      <c r="J27" s="10"/>
      <c r="K27" s="2"/>
      <c r="L27" s="13"/>
      <c r="M27" s="63"/>
      <c r="N27" s="2"/>
      <c r="O27" s="44"/>
      <c r="P27" s="63"/>
      <c r="Q27" s="2"/>
      <c r="R27" s="44"/>
      <c r="S27" s="48"/>
      <c r="T27" s="54"/>
      <c r="U27" s="55"/>
      <c r="V27" s="13"/>
      <c r="W27" s="54"/>
      <c r="X27" s="67"/>
      <c r="Y27" s="130" t="s">
        <v>105</v>
      </c>
      <c r="Z27" s="131">
        <f t="shared" si="2"/>
        <v>0</v>
      </c>
      <c r="AA27" s="131">
        <v>3</v>
      </c>
      <c r="AB27" s="97"/>
      <c r="AC27" s="97"/>
      <c r="AD27" s="97"/>
      <c r="AE27" s="97"/>
      <c r="AF27" s="97"/>
      <c r="AG27" s="97" t="s">
        <v>41</v>
      </c>
      <c r="AH27" s="97"/>
      <c r="AI27" s="97" t="s">
        <v>116</v>
      </c>
      <c r="AJ27" s="97"/>
      <c r="AK27" s="97"/>
      <c r="AL27" s="97"/>
      <c r="AZ27" s="68"/>
      <c r="BA27" s="68"/>
      <c r="BB27" s="68"/>
      <c r="BC27" s="68"/>
    </row>
    <row r="28" spans="1:55" ht="29.25" customHeight="1">
      <c r="A28" s="100">
        <v>17</v>
      </c>
      <c r="B28" s="10"/>
      <c r="C28" s="13"/>
      <c r="D28" s="18"/>
      <c r="E28" s="1">
        <f t="shared" si="0"/>
      </c>
      <c r="F28" s="21">
        <f t="shared" si="0"/>
      </c>
      <c r="G28" s="13"/>
      <c r="H28" s="114">
        <f t="shared" si="1"/>
        <v>0</v>
      </c>
      <c r="I28" s="115" t="e">
        <f>IF($F$3=" "," ",VLOOKUP($F$3,Sheet2!$A:$XFD,3,0))</f>
        <v>#N/A</v>
      </c>
      <c r="J28" s="10"/>
      <c r="K28" s="2"/>
      <c r="L28" s="13"/>
      <c r="M28" s="63"/>
      <c r="N28" s="2"/>
      <c r="O28" s="44"/>
      <c r="P28" s="63"/>
      <c r="Q28" s="2"/>
      <c r="R28" s="44"/>
      <c r="S28" s="48"/>
      <c r="T28" s="54"/>
      <c r="U28" s="55"/>
      <c r="V28" s="13"/>
      <c r="W28" s="54"/>
      <c r="X28" s="67"/>
      <c r="Y28" s="130" t="s">
        <v>106</v>
      </c>
      <c r="Z28" s="131">
        <f t="shared" si="2"/>
        <v>0</v>
      </c>
      <c r="AA28" s="131">
        <v>3</v>
      </c>
      <c r="AB28" s="97"/>
      <c r="AC28" s="97"/>
      <c r="AD28" s="97"/>
      <c r="AE28" s="97"/>
      <c r="AF28" s="97"/>
      <c r="AG28" s="97" t="s">
        <v>46</v>
      </c>
      <c r="AH28" s="97"/>
      <c r="AI28" s="97" t="s">
        <v>117</v>
      </c>
      <c r="AJ28" s="97"/>
      <c r="AK28" s="97"/>
      <c r="AL28" s="97"/>
      <c r="AZ28" s="68"/>
      <c r="BA28" s="68"/>
      <c r="BB28" s="68"/>
      <c r="BC28" s="68"/>
    </row>
    <row r="29" spans="1:55" ht="29.25" customHeight="1">
      <c r="A29" s="100">
        <v>18</v>
      </c>
      <c r="B29" s="10"/>
      <c r="C29" s="13"/>
      <c r="D29" s="18"/>
      <c r="E29" s="1">
        <f t="shared" si="0"/>
      </c>
      <c r="F29" s="21">
        <f t="shared" si="0"/>
      </c>
      <c r="G29" s="13"/>
      <c r="H29" s="114">
        <f t="shared" si="1"/>
        <v>0</v>
      </c>
      <c r="I29" s="115" t="e">
        <f>IF($F$3=" "," ",VLOOKUP($F$3,Sheet2!$A:$XFD,3,0))</f>
        <v>#N/A</v>
      </c>
      <c r="J29" s="10"/>
      <c r="K29" s="2"/>
      <c r="L29" s="13"/>
      <c r="M29" s="63"/>
      <c r="N29" s="2"/>
      <c r="O29" s="44"/>
      <c r="P29" s="63"/>
      <c r="Q29" s="2"/>
      <c r="R29" s="44"/>
      <c r="S29" s="48"/>
      <c r="T29" s="54"/>
      <c r="U29" s="55"/>
      <c r="V29" s="13"/>
      <c r="W29" s="54"/>
      <c r="X29" s="67"/>
      <c r="Y29" s="130" t="s">
        <v>107</v>
      </c>
      <c r="Z29" s="131">
        <f t="shared" si="2"/>
        <v>0</v>
      </c>
      <c r="AA29" s="131">
        <v>3</v>
      </c>
      <c r="AB29" s="97"/>
      <c r="AC29" s="97"/>
      <c r="AD29" s="97"/>
      <c r="AE29" s="97"/>
      <c r="AF29" s="97"/>
      <c r="AG29" s="97" t="s">
        <v>59</v>
      </c>
      <c r="AH29" s="97"/>
      <c r="AI29" s="97" t="s">
        <v>118</v>
      </c>
      <c r="AJ29" s="97"/>
      <c r="AK29" s="97"/>
      <c r="AL29" s="97"/>
      <c r="AZ29" s="68"/>
      <c r="BA29" s="68"/>
      <c r="BB29" s="68"/>
      <c r="BC29" s="68"/>
    </row>
    <row r="30" spans="1:55" ht="29.25" customHeight="1">
      <c r="A30" s="100">
        <v>19</v>
      </c>
      <c r="B30" s="10"/>
      <c r="C30" s="13"/>
      <c r="D30" s="18"/>
      <c r="E30" s="1">
        <f t="shared" si="0"/>
      </c>
      <c r="F30" s="21">
        <f t="shared" si="0"/>
      </c>
      <c r="G30" s="13"/>
      <c r="H30" s="114">
        <f t="shared" si="1"/>
        <v>0</v>
      </c>
      <c r="I30" s="115" t="e">
        <f>IF($F$3=" "," ",VLOOKUP($F$3,Sheet2!$A:$XFD,3,0))</f>
        <v>#N/A</v>
      </c>
      <c r="J30" s="10"/>
      <c r="K30" s="2"/>
      <c r="L30" s="13"/>
      <c r="M30" s="63"/>
      <c r="N30" s="2"/>
      <c r="O30" s="44"/>
      <c r="P30" s="63"/>
      <c r="Q30" s="2"/>
      <c r="R30" s="44"/>
      <c r="S30" s="48"/>
      <c r="T30" s="54"/>
      <c r="U30" s="55"/>
      <c r="V30" s="13"/>
      <c r="W30" s="54"/>
      <c r="X30" s="67"/>
      <c r="Y30" s="130" t="s">
        <v>108</v>
      </c>
      <c r="Z30" s="131">
        <f t="shared" si="2"/>
        <v>0</v>
      </c>
      <c r="AA30" s="131">
        <v>3</v>
      </c>
      <c r="AB30" s="97"/>
      <c r="AC30" s="97"/>
      <c r="AD30" s="97"/>
      <c r="AE30" s="97"/>
      <c r="AF30" s="97"/>
      <c r="AG30" s="97" t="s">
        <v>237</v>
      </c>
      <c r="AH30" s="97"/>
      <c r="AI30" s="97" t="s">
        <v>119</v>
      </c>
      <c r="AJ30" s="97"/>
      <c r="AK30" s="97"/>
      <c r="AL30" s="97"/>
      <c r="AZ30" s="68"/>
      <c r="BA30" s="68"/>
      <c r="BB30" s="68"/>
      <c r="BC30" s="68"/>
    </row>
    <row r="31" spans="1:55" ht="29.25" customHeight="1">
      <c r="A31" s="100">
        <v>20</v>
      </c>
      <c r="B31" s="10"/>
      <c r="C31" s="13"/>
      <c r="D31" s="18"/>
      <c r="E31" s="1">
        <f t="shared" si="0"/>
      </c>
      <c r="F31" s="21">
        <f t="shared" si="0"/>
      </c>
      <c r="G31" s="13"/>
      <c r="H31" s="114">
        <f t="shared" si="1"/>
        <v>0</v>
      </c>
      <c r="I31" s="115" t="e">
        <f>IF($F$3=" "," ",VLOOKUP($F$3,Sheet2!$A:$XFD,3,0))</f>
        <v>#N/A</v>
      </c>
      <c r="J31" s="10"/>
      <c r="K31" s="2"/>
      <c r="L31" s="13"/>
      <c r="M31" s="63"/>
      <c r="N31" s="2"/>
      <c r="O31" s="44"/>
      <c r="P31" s="63"/>
      <c r="Q31" s="2"/>
      <c r="R31" s="44"/>
      <c r="S31" s="48"/>
      <c r="T31" s="54"/>
      <c r="U31" s="55"/>
      <c r="V31" s="13"/>
      <c r="W31" s="54"/>
      <c r="X31" s="67"/>
      <c r="Y31" s="130" t="s">
        <v>109</v>
      </c>
      <c r="Z31" s="131">
        <f t="shared" si="2"/>
        <v>0</v>
      </c>
      <c r="AA31" s="131">
        <v>3</v>
      </c>
      <c r="AB31" s="97"/>
      <c r="AC31" s="97"/>
      <c r="AD31" s="97"/>
      <c r="AE31" s="97"/>
      <c r="AF31" s="97"/>
      <c r="AG31" s="97" t="s">
        <v>103</v>
      </c>
      <c r="AH31" s="97"/>
      <c r="AI31" s="97" t="s">
        <v>120</v>
      </c>
      <c r="AJ31" s="97"/>
      <c r="AK31" s="97"/>
      <c r="AL31" s="97"/>
      <c r="AZ31" s="68"/>
      <c r="BA31" s="68"/>
      <c r="BB31" s="68"/>
      <c r="BC31" s="68"/>
    </row>
    <row r="32" spans="1:55" ht="29.25" customHeight="1">
      <c r="A32" s="100">
        <v>21</v>
      </c>
      <c r="B32" s="10"/>
      <c r="C32" s="13"/>
      <c r="D32" s="18"/>
      <c r="E32" s="1">
        <f t="shared" si="0"/>
      </c>
      <c r="F32" s="21">
        <f t="shared" si="0"/>
      </c>
      <c r="G32" s="13"/>
      <c r="H32" s="114">
        <f t="shared" si="1"/>
        <v>0</v>
      </c>
      <c r="I32" s="115" t="e">
        <f>IF($F$3=" "," ",VLOOKUP($F$3,Sheet2!$A:$XFD,3,0))</f>
        <v>#N/A</v>
      </c>
      <c r="J32" s="10"/>
      <c r="K32" s="2"/>
      <c r="L32" s="13"/>
      <c r="M32" s="63"/>
      <c r="N32" s="2"/>
      <c r="O32" s="44"/>
      <c r="P32" s="63"/>
      <c r="Q32" s="2"/>
      <c r="R32" s="44"/>
      <c r="S32" s="48"/>
      <c r="T32" s="54"/>
      <c r="U32" s="55"/>
      <c r="V32" s="13"/>
      <c r="W32" s="54"/>
      <c r="X32" s="67"/>
      <c r="Y32" s="130" t="s">
        <v>110</v>
      </c>
      <c r="Z32" s="131">
        <f t="shared" si="2"/>
        <v>0</v>
      </c>
      <c r="AA32" s="131">
        <v>3</v>
      </c>
      <c r="AB32" s="97"/>
      <c r="AC32" s="97"/>
      <c r="AD32" s="97"/>
      <c r="AE32" s="97"/>
      <c r="AF32" s="97"/>
      <c r="AG32" s="97" t="s">
        <v>60</v>
      </c>
      <c r="AH32" s="97"/>
      <c r="AI32" s="97" t="s">
        <v>121</v>
      </c>
      <c r="AJ32" s="97"/>
      <c r="AK32" s="97"/>
      <c r="AL32" s="97"/>
      <c r="AZ32" s="68"/>
      <c r="BA32" s="68"/>
      <c r="BB32" s="68"/>
      <c r="BC32" s="68"/>
    </row>
    <row r="33" spans="1:55" ht="29.25" customHeight="1">
      <c r="A33" s="100">
        <v>22</v>
      </c>
      <c r="B33" s="10"/>
      <c r="C33" s="13"/>
      <c r="D33" s="18"/>
      <c r="E33" s="1">
        <f t="shared" si="0"/>
      </c>
      <c r="F33" s="21">
        <f t="shared" si="0"/>
      </c>
      <c r="G33" s="13"/>
      <c r="H33" s="114">
        <f t="shared" si="1"/>
        <v>0</v>
      </c>
      <c r="I33" s="115" t="e">
        <f>IF($F$3=" "," ",VLOOKUP($F$3,Sheet2!$A:$XFD,3,0))</f>
        <v>#N/A</v>
      </c>
      <c r="J33" s="10"/>
      <c r="K33" s="2"/>
      <c r="L33" s="13"/>
      <c r="M33" s="63"/>
      <c r="N33" s="2"/>
      <c r="O33" s="44"/>
      <c r="P33" s="63"/>
      <c r="Q33" s="2"/>
      <c r="R33" s="44"/>
      <c r="S33" s="48"/>
      <c r="T33" s="54"/>
      <c r="U33" s="55"/>
      <c r="V33" s="13"/>
      <c r="W33" s="54"/>
      <c r="X33" s="67"/>
      <c r="Y33" s="130" t="s">
        <v>111</v>
      </c>
      <c r="Z33" s="131">
        <f t="shared" si="2"/>
        <v>0</v>
      </c>
      <c r="AA33" s="131">
        <v>3</v>
      </c>
      <c r="AB33" s="97"/>
      <c r="AC33" s="97"/>
      <c r="AD33" s="97"/>
      <c r="AE33" s="97"/>
      <c r="AF33" s="97"/>
      <c r="AG33" s="97" t="s">
        <v>52</v>
      </c>
      <c r="AH33" s="97"/>
      <c r="AI33" s="97" t="s">
        <v>122</v>
      </c>
      <c r="AJ33" s="97"/>
      <c r="AK33" s="97"/>
      <c r="AL33" s="97"/>
      <c r="AZ33" s="68"/>
      <c r="BA33" s="68"/>
      <c r="BB33" s="68"/>
      <c r="BC33" s="68"/>
    </row>
    <row r="34" spans="1:55" ht="29.25" customHeight="1">
      <c r="A34" s="100">
        <v>23</v>
      </c>
      <c r="B34" s="10"/>
      <c r="C34" s="13"/>
      <c r="D34" s="18"/>
      <c r="E34" s="1">
        <f aca="true" t="shared" si="3" ref="E34:F49">ASC(PHONETIC(C34))</f>
      </c>
      <c r="F34" s="21">
        <f t="shared" si="3"/>
      </c>
      <c r="G34" s="13"/>
      <c r="H34" s="114">
        <f t="shared" si="1"/>
        <v>0</v>
      </c>
      <c r="I34" s="115" t="e">
        <f>IF($F$3=" "," ",VLOOKUP($F$3,Sheet2!$A:$XFD,3,0))</f>
        <v>#N/A</v>
      </c>
      <c r="J34" s="10"/>
      <c r="K34" s="2"/>
      <c r="L34" s="13"/>
      <c r="M34" s="63"/>
      <c r="N34" s="2"/>
      <c r="O34" s="44"/>
      <c r="P34" s="63"/>
      <c r="Q34" s="2"/>
      <c r="R34" s="44"/>
      <c r="S34" s="48"/>
      <c r="T34" s="54"/>
      <c r="U34" s="55"/>
      <c r="V34" s="13"/>
      <c r="W34" s="54"/>
      <c r="X34" s="67"/>
      <c r="Y34" s="130" t="s">
        <v>112</v>
      </c>
      <c r="Z34" s="131">
        <f t="shared" si="2"/>
        <v>0</v>
      </c>
      <c r="AA34" s="131">
        <v>3</v>
      </c>
      <c r="AB34" s="97"/>
      <c r="AC34" s="97"/>
      <c r="AD34" s="97"/>
      <c r="AE34" s="97"/>
      <c r="AF34" s="97"/>
      <c r="AG34" s="97" t="s">
        <v>65</v>
      </c>
      <c r="AH34" s="97"/>
      <c r="AI34" s="97"/>
      <c r="AJ34" s="97"/>
      <c r="AK34" s="97"/>
      <c r="AL34" s="97"/>
      <c r="AZ34" s="68"/>
      <c r="BA34" s="68"/>
      <c r="BB34" s="68"/>
      <c r="BC34" s="68"/>
    </row>
    <row r="35" spans="1:55" ht="29.25" customHeight="1">
      <c r="A35" s="100">
        <v>24</v>
      </c>
      <c r="B35" s="10"/>
      <c r="C35" s="13"/>
      <c r="D35" s="18"/>
      <c r="E35" s="1">
        <f t="shared" si="3"/>
      </c>
      <c r="F35" s="21">
        <f t="shared" si="3"/>
      </c>
      <c r="G35" s="13"/>
      <c r="H35" s="114">
        <f t="shared" si="1"/>
        <v>0</v>
      </c>
      <c r="I35" s="115" t="e">
        <f>IF($F$3=" "," ",VLOOKUP($F$3,Sheet2!$A:$XFD,3,0))</f>
        <v>#N/A</v>
      </c>
      <c r="J35" s="10"/>
      <c r="K35" s="2"/>
      <c r="L35" s="13"/>
      <c r="M35" s="63"/>
      <c r="N35" s="2"/>
      <c r="O35" s="44"/>
      <c r="P35" s="63"/>
      <c r="Q35" s="2"/>
      <c r="R35" s="44"/>
      <c r="S35" s="48"/>
      <c r="T35" s="54"/>
      <c r="U35" s="55"/>
      <c r="V35" s="13"/>
      <c r="W35" s="54"/>
      <c r="X35" s="67"/>
      <c r="Y35" s="130" t="s">
        <v>113</v>
      </c>
      <c r="Z35" s="131">
        <f t="shared" si="2"/>
        <v>0</v>
      </c>
      <c r="AA35" s="131">
        <v>3</v>
      </c>
      <c r="AB35" s="97"/>
      <c r="AC35" s="97"/>
      <c r="AD35" s="97"/>
      <c r="AE35" s="97"/>
      <c r="AF35" s="97"/>
      <c r="AG35" s="97" t="s">
        <v>77</v>
      </c>
      <c r="AH35" s="97"/>
      <c r="AI35" s="97"/>
      <c r="AJ35" s="97"/>
      <c r="AK35" s="97"/>
      <c r="AL35" s="97"/>
      <c r="AZ35" s="68"/>
      <c r="BA35" s="68"/>
      <c r="BB35" s="68"/>
      <c r="BC35" s="68"/>
    </row>
    <row r="36" spans="1:55" ht="29.25" customHeight="1">
      <c r="A36" s="100">
        <v>25</v>
      </c>
      <c r="B36" s="10"/>
      <c r="C36" s="13"/>
      <c r="D36" s="18"/>
      <c r="E36" s="1">
        <f t="shared" si="3"/>
      </c>
      <c r="F36" s="21">
        <f t="shared" si="3"/>
      </c>
      <c r="G36" s="13"/>
      <c r="H36" s="114">
        <f t="shared" si="1"/>
        <v>0</v>
      </c>
      <c r="I36" s="115" t="e">
        <f>IF($F$3=" "," ",VLOOKUP($F$3,Sheet2!$A:$XFD,3,0))</f>
        <v>#N/A</v>
      </c>
      <c r="J36" s="10"/>
      <c r="K36" s="2"/>
      <c r="L36" s="13"/>
      <c r="M36" s="63"/>
      <c r="N36" s="2"/>
      <c r="O36" s="44"/>
      <c r="P36" s="63"/>
      <c r="Q36" s="2"/>
      <c r="R36" s="44"/>
      <c r="S36" s="48"/>
      <c r="T36" s="54"/>
      <c r="U36" s="55"/>
      <c r="V36" s="13"/>
      <c r="W36" s="54"/>
      <c r="X36" s="67"/>
      <c r="Y36" s="130" t="s">
        <v>114</v>
      </c>
      <c r="Z36" s="131">
        <f t="shared" si="2"/>
        <v>0</v>
      </c>
      <c r="AA36" s="131">
        <v>3</v>
      </c>
      <c r="AB36" s="97"/>
      <c r="AC36" s="97"/>
      <c r="AD36" s="97"/>
      <c r="AE36" s="97"/>
      <c r="AF36" s="97"/>
      <c r="AG36" s="97" t="s">
        <v>43</v>
      </c>
      <c r="AH36" s="97"/>
      <c r="AI36" s="97"/>
      <c r="AJ36" s="97"/>
      <c r="AK36" s="97"/>
      <c r="AL36" s="97"/>
      <c r="AZ36" s="68"/>
      <c r="BA36" s="68"/>
      <c r="BB36" s="68"/>
      <c r="BC36" s="68"/>
    </row>
    <row r="37" spans="1:55" ht="29.25" customHeight="1">
      <c r="A37" s="100">
        <v>26</v>
      </c>
      <c r="B37" s="10"/>
      <c r="C37" s="13"/>
      <c r="D37" s="18"/>
      <c r="E37" s="1">
        <f t="shared" si="3"/>
      </c>
      <c r="F37" s="21">
        <f t="shared" si="3"/>
      </c>
      <c r="G37" s="13"/>
      <c r="H37" s="114">
        <f t="shared" si="1"/>
        <v>0</v>
      </c>
      <c r="I37" s="115" t="e">
        <f>IF($F$3=" "," ",VLOOKUP($F$3,Sheet2!$A:$XFD,3,0))</f>
        <v>#N/A</v>
      </c>
      <c r="J37" s="10"/>
      <c r="K37" s="2"/>
      <c r="L37" s="13"/>
      <c r="M37" s="63"/>
      <c r="N37" s="2"/>
      <c r="O37" s="44"/>
      <c r="P37" s="63"/>
      <c r="Q37" s="2"/>
      <c r="R37" s="44"/>
      <c r="S37" s="48"/>
      <c r="T37" s="54"/>
      <c r="U37" s="55"/>
      <c r="V37" s="13"/>
      <c r="W37" s="54"/>
      <c r="X37" s="67"/>
      <c r="Y37" s="130" t="s">
        <v>115</v>
      </c>
      <c r="Z37" s="131">
        <f t="shared" si="2"/>
        <v>0</v>
      </c>
      <c r="AA37" s="131">
        <v>3</v>
      </c>
      <c r="AB37" s="97"/>
      <c r="AC37" s="97"/>
      <c r="AD37" s="97"/>
      <c r="AE37" s="97"/>
      <c r="AF37" s="97"/>
      <c r="AG37" s="97" t="s">
        <v>89</v>
      </c>
      <c r="AH37" s="97"/>
      <c r="AI37" s="97"/>
      <c r="AJ37" s="97"/>
      <c r="AK37" s="97"/>
      <c r="AL37" s="97"/>
      <c r="AZ37" s="68"/>
      <c r="BA37" s="68"/>
      <c r="BB37" s="68"/>
      <c r="BC37" s="68"/>
    </row>
    <row r="38" spans="1:55" ht="29.25" customHeight="1">
      <c r="A38" s="100">
        <v>27</v>
      </c>
      <c r="B38" s="10"/>
      <c r="C38" s="13"/>
      <c r="D38" s="18"/>
      <c r="E38" s="1">
        <f t="shared" si="3"/>
      </c>
      <c r="F38" s="21">
        <f t="shared" si="3"/>
      </c>
      <c r="G38" s="13"/>
      <c r="H38" s="114">
        <f t="shared" si="1"/>
        <v>0</v>
      </c>
      <c r="I38" s="115" t="e">
        <f>IF($F$3=" "," ",VLOOKUP($F$3,Sheet2!$A:$XFD,3,0))</f>
        <v>#N/A</v>
      </c>
      <c r="J38" s="10"/>
      <c r="K38" s="2"/>
      <c r="L38" s="13"/>
      <c r="M38" s="63"/>
      <c r="N38" s="2"/>
      <c r="O38" s="44"/>
      <c r="P38" s="63"/>
      <c r="Q38" s="2"/>
      <c r="R38" s="44"/>
      <c r="S38" s="48"/>
      <c r="T38" s="54"/>
      <c r="U38" s="55"/>
      <c r="V38" s="13"/>
      <c r="W38" s="54"/>
      <c r="X38" s="67"/>
      <c r="Y38" s="130" t="s">
        <v>116</v>
      </c>
      <c r="Z38" s="131">
        <f t="shared" si="2"/>
        <v>0</v>
      </c>
      <c r="AA38" s="131">
        <v>3</v>
      </c>
      <c r="AB38" s="97"/>
      <c r="AC38" s="97"/>
      <c r="AD38" s="97"/>
      <c r="AE38" s="97"/>
      <c r="AF38" s="97"/>
      <c r="AG38" s="97" t="s">
        <v>84</v>
      </c>
      <c r="AH38" s="97"/>
      <c r="AI38" s="97"/>
      <c r="AJ38" s="97"/>
      <c r="AK38" s="97"/>
      <c r="AL38" s="97"/>
      <c r="AZ38" s="68"/>
      <c r="BA38" s="68"/>
      <c r="BB38" s="68"/>
      <c r="BC38" s="68"/>
    </row>
    <row r="39" spans="1:55" ht="29.25" customHeight="1">
      <c r="A39" s="100">
        <v>28</v>
      </c>
      <c r="B39" s="10"/>
      <c r="C39" s="13"/>
      <c r="D39" s="18"/>
      <c r="E39" s="1">
        <f t="shared" si="3"/>
      </c>
      <c r="F39" s="21">
        <f t="shared" si="3"/>
      </c>
      <c r="G39" s="13"/>
      <c r="H39" s="114">
        <f t="shared" si="1"/>
        <v>0</v>
      </c>
      <c r="I39" s="115" t="e">
        <f>IF($F$3=" "," ",VLOOKUP($F$3,Sheet2!$A:$XFD,3,0))</f>
        <v>#N/A</v>
      </c>
      <c r="J39" s="10"/>
      <c r="K39" s="2"/>
      <c r="L39" s="13"/>
      <c r="M39" s="63"/>
      <c r="N39" s="2"/>
      <c r="O39" s="44"/>
      <c r="P39" s="63"/>
      <c r="Q39" s="2"/>
      <c r="R39" s="44"/>
      <c r="S39" s="48"/>
      <c r="T39" s="54"/>
      <c r="U39" s="55"/>
      <c r="V39" s="13"/>
      <c r="W39" s="54"/>
      <c r="X39" s="67"/>
      <c r="Y39" s="130" t="s">
        <v>117</v>
      </c>
      <c r="Z39" s="131">
        <f t="shared" si="2"/>
        <v>0</v>
      </c>
      <c r="AA39" s="131">
        <v>3</v>
      </c>
      <c r="AB39" s="97"/>
      <c r="AC39" s="97"/>
      <c r="AD39" s="97"/>
      <c r="AE39" s="97"/>
      <c r="AF39" s="97"/>
      <c r="AG39" s="97" t="s">
        <v>69</v>
      </c>
      <c r="AH39" s="97"/>
      <c r="AI39" s="97"/>
      <c r="AJ39" s="97"/>
      <c r="AK39" s="97"/>
      <c r="AL39" s="97"/>
      <c r="AZ39" s="68"/>
      <c r="BA39" s="68"/>
      <c r="BB39" s="68"/>
      <c r="BC39" s="68"/>
    </row>
    <row r="40" spans="1:55" ht="29.25" customHeight="1">
      <c r="A40" s="100">
        <v>29</v>
      </c>
      <c r="B40" s="10"/>
      <c r="C40" s="13"/>
      <c r="D40" s="18"/>
      <c r="E40" s="1">
        <f t="shared" si="3"/>
      </c>
      <c r="F40" s="21">
        <f t="shared" si="3"/>
      </c>
      <c r="G40" s="13"/>
      <c r="H40" s="114">
        <f t="shared" si="1"/>
        <v>0</v>
      </c>
      <c r="I40" s="115" t="e">
        <f>IF($F$3=" "," ",VLOOKUP($F$3,Sheet2!$A:$XFD,3,0))</f>
        <v>#N/A</v>
      </c>
      <c r="J40" s="10"/>
      <c r="K40" s="2"/>
      <c r="L40" s="13"/>
      <c r="M40" s="63"/>
      <c r="N40" s="2"/>
      <c r="O40" s="44"/>
      <c r="P40" s="63"/>
      <c r="Q40" s="2"/>
      <c r="R40" s="44"/>
      <c r="S40" s="48"/>
      <c r="T40" s="54"/>
      <c r="U40" s="55"/>
      <c r="V40" s="13"/>
      <c r="W40" s="54"/>
      <c r="X40" s="67"/>
      <c r="Y40" s="130" t="s">
        <v>118</v>
      </c>
      <c r="Z40" s="131">
        <f t="shared" si="2"/>
        <v>0</v>
      </c>
      <c r="AA40" s="131">
        <v>3</v>
      </c>
      <c r="AB40" s="97"/>
      <c r="AC40" s="97"/>
      <c r="AD40" s="97"/>
      <c r="AE40" s="97"/>
      <c r="AF40" s="97"/>
      <c r="AG40" s="97" t="s">
        <v>95</v>
      </c>
      <c r="AH40" s="97"/>
      <c r="AI40" s="97"/>
      <c r="AJ40" s="97"/>
      <c r="AK40" s="97"/>
      <c r="AL40" s="97"/>
      <c r="AZ40" s="68"/>
      <c r="BA40" s="68"/>
      <c r="BB40" s="68"/>
      <c r="BC40" s="68"/>
    </row>
    <row r="41" spans="1:55" ht="29.25" customHeight="1">
      <c r="A41" s="139">
        <v>30</v>
      </c>
      <c r="B41" s="140"/>
      <c r="C41" s="141"/>
      <c r="D41" s="142"/>
      <c r="E41" s="143">
        <f t="shared" si="3"/>
      </c>
      <c r="F41" s="144">
        <f t="shared" si="3"/>
      </c>
      <c r="G41" s="141"/>
      <c r="H41" s="145">
        <f t="shared" si="1"/>
        <v>0</v>
      </c>
      <c r="I41" s="146" t="e">
        <f>IF($F$3=" "," ",VLOOKUP($F$3,Sheet2!$A:$XFD,3,0))</f>
        <v>#N/A</v>
      </c>
      <c r="J41" s="140"/>
      <c r="K41" s="147"/>
      <c r="L41" s="141"/>
      <c r="M41" s="148"/>
      <c r="N41" s="147"/>
      <c r="O41" s="149"/>
      <c r="P41" s="148"/>
      <c r="Q41" s="147"/>
      <c r="R41" s="149"/>
      <c r="S41" s="150"/>
      <c r="T41" s="151"/>
      <c r="U41" s="152"/>
      <c r="V41" s="141"/>
      <c r="W41" s="151"/>
      <c r="X41" s="67"/>
      <c r="Y41" s="130" t="s">
        <v>119</v>
      </c>
      <c r="Z41" s="131">
        <f t="shared" si="2"/>
        <v>0</v>
      </c>
      <c r="AA41" s="131">
        <v>3</v>
      </c>
      <c r="AB41" s="97"/>
      <c r="AC41" s="97"/>
      <c r="AD41" s="97"/>
      <c r="AE41" s="97"/>
      <c r="AF41" s="97"/>
      <c r="AG41" s="97" t="s">
        <v>45</v>
      </c>
      <c r="AH41" s="97"/>
      <c r="AI41" s="97"/>
      <c r="AJ41" s="97"/>
      <c r="AK41" s="97"/>
      <c r="AL41" s="97"/>
      <c r="AZ41" s="68"/>
      <c r="BA41" s="68"/>
      <c r="BB41" s="68"/>
      <c r="BC41" s="68"/>
    </row>
    <row r="42" spans="1:55" ht="29.25" customHeight="1">
      <c r="A42" s="100">
        <v>31</v>
      </c>
      <c r="B42" s="10"/>
      <c r="C42" s="13"/>
      <c r="D42" s="18"/>
      <c r="E42" s="1">
        <f t="shared" si="3"/>
      </c>
      <c r="F42" s="21">
        <f t="shared" si="3"/>
      </c>
      <c r="G42" s="13"/>
      <c r="H42" s="114">
        <f t="shared" si="1"/>
        <v>0</v>
      </c>
      <c r="I42" s="115" t="e">
        <f>IF($F$3=" "," ",VLOOKUP($F$3,Sheet2!$A:$XFD,3,0))</f>
        <v>#N/A</v>
      </c>
      <c r="J42" s="10"/>
      <c r="K42" s="2"/>
      <c r="L42" s="13"/>
      <c r="M42" s="63"/>
      <c r="N42" s="2"/>
      <c r="O42" s="13"/>
      <c r="P42" s="63"/>
      <c r="Q42" s="2"/>
      <c r="R42" s="13"/>
      <c r="S42" s="10"/>
      <c r="T42" s="54"/>
      <c r="U42" s="55"/>
      <c r="V42" s="13"/>
      <c r="W42" s="54"/>
      <c r="X42" s="67"/>
      <c r="Y42" s="130" t="s">
        <v>120</v>
      </c>
      <c r="Z42" s="131">
        <f t="shared" si="2"/>
        <v>0</v>
      </c>
      <c r="AA42" s="131">
        <v>3</v>
      </c>
      <c r="AB42" s="97"/>
      <c r="AC42" s="97"/>
      <c r="AD42" s="97"/>
      <c r="AE42" s="97"/>
      <c r="AF42" s="97"/>
      <c r="AG42" s="97" t="s">
        <v>245</v>
      </c>
      <c r="AH42" s="97"/>
      <c r="AI42" s="97"/>
      <c r="AJ42" s="97"/>
      <c r="AK42" s="97"/>
      <c r="AL42" s="97"/>
      <c r="AZ42" s="68"/>
      <c r="BA42" s="68"/>
      <c r="BB42" s="68"/>
      <c r="BC42" s="68"/>
    </row>
    <row r="43" spans="1:55" ht="29.25" customHeight="1">
      <c r="A43" s="100">
        <v>32</v>
      </c>
      <c r="B43" s="10"/>
      <c r="C43" s="13"/>
      <c r="D43" s="18"/>
      <c r="E43" s="1">
        <f t="shared" si="3"/>
      </c>
      <c r="F43" s="21">
        <f t="shared" si="3"/>
      </c>
      <c r="G43" s="13"/>
      <c r="H43" s="114">
        <f t="shared" si="1"/>
        <v>0</v>
      </c>
      <c r="I43" s="115" t="e">
        <f>IF($F$3=" "," ",VLOOKUP($F$3,Sheet2!$A:$XFD,3,0))</f>
        <v>#N/A</v>
      </c>
      <c r="J43" s="10"/>
      <c r="K43" s="2"/>
      <c r="L43" s="13"/>
      <c r="M43" s="63"/>
      <c r="N43" s="2"/>
      <c r="O43" s="44"/>
      <c r="P43" s="63"/>
      <c r="Q43" s="2"/>
      <c r="R43" s="44"/>
      <c r="S43" s="48"/>
      <c r="T43" s="54"/>
      <c r="U43" s="55"/>
      <c r="V43" s="13"/>
      <c r="W43" s="54"/>
      <c r="X43" s="67"/>
      <c r="Y43" s="130" t="s">
        <v>121</v>
      </c>
      <c r="Z43" s="131">
        <f t="shared" si="2"/>
        <v>0</v>
      </c>
      <c r="AA43" s="131">
        <v>3</v>
      </c>
      <c r="AB43" s="97"/>
      <c r="AC43" s="97"/>
      <c r="AD43" s="97"/>
      <c r="AE43" s="97"/>
      <c r="AF43" s="97"/>
      <c r="AG43" s="97" t="s">
        <v>53</v>
      </c>
      <c r="AH43" s="97"/>
      <c r="AI43" s="97"/>
      <c r="AJ43" s="97"/>
      <c r="AK43" s="97"/>
      <c r="AL43" s="97"/>
      <c r="AZ43" s="68"/>
      <c r="BA43" s="68"/>
      <c r="BB43" s="68"/>
      <c r="BC43" s="68"/>
    </row>
    <row r="44" spans="1:55" ht="29.25" customHeight="1">
      <c r="A44" s="100">
        <v>33</v>
      </c>
      <c r="B44" s="10"/>
      <c r="C44" s="13"/>
      <c r="D44" s="18"/>
      <c r="E44" s="1">
        <f t="shared" si="3"/>
      </c>
      <c r="F44" s="21">
        <f t="shared" si="3"/>
      </c>
      <c r="G44" s="13"/>
      <c r="H44" s="114">
        <f t="shared" si="1"/>
        <v>0</v>
      </c>
      <c r="I44" s="115" t="e">
        <f>IF($F$3=" "," ",VLOOKUP($F$3,Sheet2!$A:$XFD,3,0))</f>
        <v>#N/A</v>
      </c>
      <c r="J44" s="10"/>
      <c r="K44" s="2"/>
      <c r="L44" s="13"/>
      <c r="M44" s="63"/>
      <c r="N44" s="2"/>
      <c r="O44" s="44"/>
      <c r="P44" s="63"/>
      <c r="Q44" s="2"/>
      <c r="R44" s="44"/>
      <c r="S44" s="48"/>
      <c r="T44" s="54"/>
      <c r="U44" s="55"/>
      <c r="V44" s="13"/>
      <c r="W44" s="54"/>
      <c r="X44" s="67"/>
      <c r="Y44" s="130" t="s">
        <v>122</v>
      </c>
      <c r="Z44" s="131">
        <f t="shared" si="2"/>
        <v>0</v>
      </c>
      <c r="AA44" s="131">
        <v>3</v>
      </c>
      <c r="AB44" s="97"/>
      <c r="AC44" s="97"/>
      <c r="AD44" s="97"/>
      <c r="AE44" s="97"/>
      <c r="AF44" s="97"/>
      <c r="AG44" s="97" t="s">
        <v>58</v>
      </c>
      <c r="AH44" s="97"/>
      <c r="AI44" s="97"/>
      <c r="AJ44" s="97"/>
      <c r="AK44" s="97"/>
      <c r="AL44" s="97"/>
      <c r="AZ44" s="68"/>
      <c r="BA44" s="68"/>
      <c r="BB44" s="68"/>
      <c r="BC44" s="68"/>
    </row>
    <row r="45" spans="1:55" ht="29.25" customHeight="1">
      <c r="A45" s="100">
        <v>34</v>
      </c>
      <c r="B45" s="10"/>
      <c r="C45" s="13"/>
      <c r="D45" s="18"/>
      <c r="E45" s="1">
        <f t="shared" si="3"/>
      </c>
      <c r="F45" s="21">
        <f t="shared" si="3"/>
      </c>
      <c r="G45" s="13"/>
      <c r="H45" s="114">
        <f t="shared" si="1"/>
        <v>0</v>
      </c>
      <c r="I45" s="115" t="e">
        <f>IF($F$3=" "," ",VLOOKUP($F$3,Sheet2!$A:$XFD,3,0))</f>
        <v>#N/A</v>
      </c>
      <c r="J45" s="10"/>
      <c r="K45" s="2"/>
      <c r="L45" s="13"/>
      <c r="M45" s="63"/>
      <c r="N45" s="2"/>
      <c r="O45" s="44"/>
      <c r="P45" s="63"/>
      <c r="Q45" s="2"/>
      <c r="R45" s="44"/>
      <c r="S45" s="48"/>
      <c r="T45" s="54"/>
      <c r="U45" s="55"/>
      <c r="V45" s="13"/>
      <c r="W45" s="54"/>
      <c r="X45" s="67"/>
      <c r="Y45" s="86"/>
      <c r="Z45" s="86"/>
      <c r="AA45" s="86"/>
      <c r="AB45" s="97"/>
      <c r="AC45" s="97"/>
      <c r="AD45" s="97"/>
      <c r="AE45" s="97"/>
      <c r="AF45" s="97"/>
      <c r="AG45" s="97" t="s">
        <v>83</v>
      </c>
      <c r="AH45" s="97"/>
      <c r="AI45" s="97"/>
      <c r="AJ45" s="97"/>
      <c r="AK45" s="97"/>
      <c r="AL45" s="97"/>
      <c r="AZ45" s="68"/>
      <c r="BA45" s="68"/>
      <c r="BB45" s="68"/>
      <c r="BC45" s="68"/>
    </row>
    <row r="46" spans="1:55" ht="29.25" customHeight="1" thickBot="1">
      <c r="A46" s="105">
        <v>35</v>
      </c>
      <c r="B46" s="11"/>
      <c r="C46" s="14"/>
      <c r="D46" s="20"/>
      <c r="E46" s="9">
        <f t="shared" si="3"/>
      </c>
      <c r="F46" s="23">
        <f t="shared" si="3"/>
      </c>
      <c r="G46" s="14"/>
      <c r="H46" s="116">
        <f t="shared" si="1"/>
        <v>0</v>
      </c>
      <c r="I46" s="117" t="e">
        <f>IF($F$3=" "," ",VLOOKUP($F$3,Sheet2!$A:$XFD,3,0))</f>
        <v>#N/A</v>
      </c>
      <c r="J46" s="11"/>
      <c r="K46" s="12"/>
      <c r="L46" s="14"/>
      <c r="M46" s="64"/>
      <c r="N46" s="12"/>
      <c r="O46" s="153"/>
      <c r="P46" s="64"/>
      <c r="Q46" s="12"/>
      <c r="R46" s="153"/>
      <c r="S46" s="154"/>
      <c r="T46" s="56"/>
      <c r="U46" s="57"/>
      <c r="V46" s="14"/>
      <c r="W46" s="56"/>
      <c r="X46" s="67"/>
      <c r="Y46" s="86"/>
      <c r="Z46" s="86"/>
      <c r="AA46" s="86"/>
      <c r="AB46" s="97"/>
      <c r="AC46" s="97"/>
      <c r="AD46" s="97"/>
      <c r="AE46" s="97"/>
      <c r="AF46" s="97"/>
      <c r="AG46" s="97" t="s">
        <v>49</v>
      </c>
      <c r="AH46" s="97"/>
      <c r="AI46" s="97"/>
      <c r="AJ46" s="97"/>
      <c r="AK46" s="97"/>
      <c r="AL46" s="97"/>
      <c r="AZ46" s="68"/>
      <c r="BA46" s="68"/>
      <c r="BB46" s="68"/>
      <c r="BC46" s="68"/>
    </row>
    <row r="47" spans="1:55" ht="29.25" customHeight="1">
      <c r="A47" s="98">
        <v>36</v>
      </c>
      <c r="B47" s="50"/>
      <c r="C47" s="16"/>
      <c r="D47" s="19"/>
      <c r="E47" s="15">
        <f t="shared" si="3"/>
      </c>
      <c r="F47" s="22">
        <f t="shared" si="3"/>
      </c>
      <c r="G47" s="16"/>
      <c r="H47" s="112">
        <f t="shared" si="1"/>
        <v>0</v>
      </c>
      <c r="I47" s="113" t="e">
        <f>IF($F$3=" "," ",VLOOKUP($F$3,Sheet2!$A:$XFD,3,0))</f>
        <v>#N/A</v>
      </c>
      <c r="J47" s="50"/>
      <c r="K47" s="51"/>
      <c r="L47" s="16"/>
      <c r="M47" s="62"/>
      <c r="N47" s="51"/>
      <c r="O47" s="16"/>
      <c r="P47" s="62"/>
      <c r="Q47" s="51"/>
      <c r="R47" s="16"/>
      <c r="S47" s="50"/>
      <c r="T47" s="58"/>
      <c r="U47" s="59"/>
      <c r="V47" s="16"/>
      <c r="W47" s="58"/>
      <c r="X47" s="67"/>
      <c r="Y47" s="86"/>
      <c r="Z47" s="86"/>
      <c r="AA47" s="86"/>
      <c r="AB47" s="97"/>
      <c r="AC47" s="97"/>
      <c r="AD47" s="97"/>
      <c r="AE47" s="97"/>
      <c r="AF47" s="97"/>
      <c r="AG47" s="97" t="s">
        <v>64</v>
      </c>
      <c r="AH47" s="97"/>
      <c r="AI47" s="97"/>
      <c r="AJ47" s="97"/>
      <c r="AK47" s="97"/>
      <c r="AL47" s="97"/>
      <c r="AZ47" s="68"/>
      <c r="BA47" s="68"/>
      <c r="BB47" s="68"/>
      <c r="BC47" s="68"/>
    </row>
    <row r="48" spans="1:55" ht="29.25" customHeight="1">
      <c r="A48" s="100">
        <v>37</v>
      </c>
      <c r="B48" s="10"/>
      <c r="C48" s="13"/>
      <c r="D48" s="18"/>
      <c r="E48" s="1">
        <f t="shared" si="3"/>
      </c>
      <c r="F48" s="21">
        <f t="shared" si="3"/>
      </c>
      <c r="G48" s="13"/>
      <c r="H48" s="114">
        <f t="shared" si="1"/>
        <v>0</v>
      </c>
      <c r="I48" s="115" t="e">
        <f>IF($F$3=" "," ",VLOOKUP($F$3,Sheet2!$A:$XFD,3,0))</f>
        <v>#N/A</v>
      </c>
      <c r="J48" s="10"/>
      <c r="K48" s="2"/>
      <c r="L48" s="13"/>
      <c r="M48" s="63"/>
      <c r="N48" s="2"/>
      <c r="O48" s="44"/>
      <c r="P48" s="63"/>
      <c r="Q48" s="2"/>
      <c r="R48" s="44"/>
      <c r="S48" s="48"/>
      <c r="T48" s="54"/>
      <c r="U48" s="55"/>
      <c r="V48" s="13"/>
      <c r="W48" s="54"/>
      <c r="X48" s="67"/>
      <c r="Y48" s="86"/>
      <c r="Z48" s="86"/>
      <c r="AA48" s="86"/>
      <c r="AB48" s="97"/>
      <c r="AC48" s="97"/>
      <c r="AD48" s="97"/>
      <c r="AE48" s="97"/>
      <c r="AF48" s="97"/>
      <c r="AG48" s="97" t="s">
        <v>101</v>
      </c>
      <c r="AH48" s="97"/>
      <c r="AI48" s="97"/>
      <c r="AJ48" s="97"/>
      <c r="AK48" s="97"/>
      <c r="AL48" s="97"/>
      <c r="AZ48" s="68"/>
      <c r="BA48" s="68"/>
      <c r="BB48" s="68"/>
      <c r="BC48" s="68"/>
    </row>
    <row r="49" spans="1:55" ht="29.25" customHeight="1">
      <c r="A49" s="100">
        <v>38</v>
      </c>
      <c r="B49" s="10"/>
      <c r="C49" s="13"/>
      <c r="D49" s="18"/>
      <c r="E49" s="1">
        <f t="shared" si="3"/>
      </c>
      <c r="F49" s="21">
        <f t="shared" si="3"/>
      </c>
      <c r="G49" s="13"/>
      <c r="H49" s="114">
        <f t="shared" si="1"/>
        <v>0</v>
      </c>
      <c r="I49" s="115" t="e">
        <f>IF($F$3=" "," ",VLOOKUP($F$3,Sheet2!$A:$XFD,3,0))</f>
        <v>#N/A</v>
      </c>
      <c r="J49" s="10"/>
      <c r="K49" s="2"/>
      <c r="L49" s="13"/>
      <c r="M49" s="63"/>
      <c r="N49" s="2"/>
      <c r="O49" s="44"/>
      <c r="P49" s="63"/>
      <c r="Q49" s="2"/>
      <c r="R49" s="44"/>
      <c r="S49" s="48"/>
      <c r="T49" s="54"/>
      <c r="U49" s="55"/>
      <c r="V49" s="13"/>
      <c r="W49" s="54"/>
      <c r="X49" s="67"/>
      <c r="Y49" s="86"/>
      <c r="Z49" s="86"/>
      <c r="AA49" s="86"/>
      <c r="AB49" s="97"/>
      <c r="AC49" s="97"/>
      <c r="AD49" s="97"/>
      <c r="AE49" s="97"/>
      <c r="AF49" s="97"/>
      <c r="AG49" s="97" t="s">
        <v>96</v>
      </c>
      <c r="AH49" s="97"/>
      <c r="AI49" s="97"/>
      <c r="AJ49" s="97"/>
      <c r="AK49" s="97"/>
      <c r="AL49" s="97"/>
      <c r="AZ49" s="68"/>
      <c r="BA49" s="68"/>
      <c r="BB49" s="68"/>
      <c r="BC49" s="68"/>
    </row>
    <row r="50" spans="1:55" ht="29.25" customHeight="1">
      <c r="A50" s="100">
        <v>39</v>
      </c>
      <c r="B50" s="10"/>
      <c r="C50" s="13"/>
      <c r="D50" s="18"/>
      <c r="E50" s="1">
        <f aca="true" t="shared" si="4" ref="E50:F81">ASC(PHONETIC(C50))</f>
      </c>
      <c r="F50" s="21">
        <f t="shared" si="4"/>
      </c>
      <c r="G50" s="13"/>
      <c r="H50" s="114">
        <f t="shared" si="1"/>
        <v>0</v>
      </c>
      <c r="I50" s="115" t="e">
        <f>IF($F$3=" "," ",VLOOKUP($F$3,Sheet2!$A:$XFD,3,0))</f>
        <v>#N/A</v>
      </c>
      <c r="J50" s="10"/>
      <c r="K50" s="2"/>
      <c r="L50" s="13"/>
      <c r="M50" s="63"/>
      <c r="N50" s="2"/>
      <c r="O50" s="44"/>
      <c r="P50" s="63"/>
      <c r="Q50" s="2"/>
      <c r="R50" s="44"/>
      <c r="S50" s="48"/>
      <c r="T50" s="54"/>
      <c r="U50" s="55"/>
      <c r="V50" s="13"/>
      <c r="W50" s="54"/>
      <c r="X50" s="67"/>
      <c r="Y50" s="86"/>
      <c r="Z50" s="86"/>
      <c r="AA50" s="86"/>
      <c r="AB50" s="97"/>
      <c r="AC50" s="97"/>
      <c r="AD50" s="97"/>
      <c r="AE50" s="97"/>
      <c r="AF50" s="97"/>
      <c r="AG50" s="97" t="s">
        <v>68</v>
      </c>
      <c r="AH50" s="97"/>
      <c r="AI50" s="97"/>
      <c r="AJ50" s="97"/>
      <c r="AK50" s="97"/>
      <c r="AL50" s="97"/>
      <c r="AZ50" s="68"/>
      <c r="BA50" s="68"/>
      <c r="BB50" s="68"/>
      <c r="BC50" s="68"/>
    </row>
    <row r="51" spans="1:55" ht="29.25" customHeight="1">
      <c r="A51" s="100">
        <v>40</v>
      </c>
      <c r="B51" s="10"/>
      <c r="C51" s="13"/>
      <c r="D51" s="18"/>
      <c r="E51" s="1">
        <f t="shared" si="4"/>
      </c>
      <c r="F51" s="21">
        <f t="shared" si="4"/>
      </c>
      <c r="G51" s="13"/>
      <c r="H51" s="114">
        <f t="shared" si="1"/>
        <v>0</v>
      </c>
      <c r="I51" s="115" t="e">
        <f>IF($F$3=" "," ",VLOOKUP($F$3,Sheet2!$A:$XFD,3,0))</f>
        <v>#N/A</v>
      </c>
      <c r="J51" s="10"/>
      <c r="K51" s="2"/>
      <c r="L51" s="13"/>
      <c r="M51" s="63"/>
      <c r="N51" s="2"/>
      <c r="O51" s="13"/>
      <c r="P51" s="63"/>
      <c r="Q51" s="2"/>
      <c r="R51" s="13"/>
      <c r="S51" s="10"/>
      <c r="T51" s="54"/>
      <c r="U51" s="55"/>
      <c r="V51" s="13"/>
      <c r="W51" s="54"/>
      <c r="X51" s="67"/>
      <c r="Y51" s="86"/>
      <c r="Z51" s="86"/>
      <c r="AA51" s="86"/>
      <c r="AB51" s="97"/>
      <c r="AC51" s="97"/>
      <c r="AD51" s="97"/>
      <c r="AE51" s="97"/>
      <c r="AF51" s="97"/>
      <c r="AG51" s="97" t="s">
        <v>94</v>
      </c>
      <c r="AH51" s="97"/>
      <c r="AI51" s="97"/>
      <c r="AJ51" s="97"/>
      <c r="AK51" s="97"/>
      <c r="AL51" s="97"/>
      <c r="AZ51" s="68"/>
      <c r="BA51" s="68"/>
      <c r="BB51" s="68"/>
      <c r="BC51" s="68"/>
    </row>
    <row r="52" spans="1:55" ht="29.25" customHeight="1">
      <c r="A52" s="106">
        <v>41</v>
      </c>
      <c r="B52" s="48"/>
      <c r="C52" s="44"/>
      <c r="D52" s="45"/>
      <c r="E52" s="46">
        <f t="shared" si="4"/>
      </c>
      <c r="F52" s="47">
        <f t="shared" si="4"/>
      </c>
      <c r="G52" s="44"/>
      <c r="H52" s="118">
        <f t="shared" si="1"/>
        <v>0</v>
      </c>
      <c r="I52" s="119" t="e">
        <f>IF($F$3=" "," ",VLOOKUP($F$3,Sheet2!$A:$XFD,3,0))</f>
        <v>#N/A</v>
      </c>
      <c r="J52" s="48"/>
      <c r="K52" s="49"/>
      <c r="L52" s="44"/>
      <c r="M52" s="65"/>
      <c r="N52" s="49"/>
      <c r="O52" s="44"/>
      <c r="P52" s="65"/>
      <c r="Q52" s="49"/>
      <c r="R52" s="44"/>
      <c r="S52" s="48"/>
      <c r="T52" s="52"/>
      <c r="U52" s="53"/>
      <c r="V52" s="44"/>
      <c r="W52" s="52"/>
      <c r="X52" s="67"/>
      <c r="Y52" s="107"/>
      <c r="Z52" s="86"/>
      <c r="AA52" s="86"/>
      <c r="AB52" s="97"/>
      <c r="AC52" s="97"/>
      <c r="AD52" s="97"/>
      <c r="AE52" s="97"/>
      <c r="AF52" s="97"/>
      <c r="AG52" s="97" t="s">
        <v>100</v>
      </c>
      <c r="AH52" s="97"/>
      <c r="AI52" s="97"/>
      <c r="AJ52" s="97"/>
      <c r="AK52" s="97"/>
      <c r="AL52" s="97"/>
      <c r="AZ52" s="68"/>
      <c r="BA52" s="68"/>
      <c r="BB52" s="68"/>
      <c r="BC52" s="68"/>
    </row>
    <row r="53" spans="1:55" ht="29.25" customHeight="1">
      <c r="A53" s="100">
        <v>42</v>
      </c>
      <c r="B53" s="10"/>
      <c r="C53" s="13"/>
      <c r="D53" s="18"/>
      <c r="E53" s="1">
        <f t="shared" si="4"/>
      </c>
      <c r="F53" s="21">
        <f t="shared" si="4"/>
      </c>
      <c r="G53" s="13"/>
      <c r="H53" s="114">
        <f t="shared" si="1"/>
        <v>0</v>
      </c>
      <c r="I53" s="115" t="e">
        <f>IF($F$3=" "," ",VLOOKUP($F$3,Sheet2!$A:$XFD,3,0))</f>
        <v>#N/A</v>
      </c>
      <c r="J53" s="10"/>
      <c r="K53" s="2"/>
      <c r="L53" s="13"/>
      <c r="M53" s="63"/>
      <c r="N53" s="2"/>
      <c r="O53" s="44"/>
      <c r="P53" s="63"/>
      <c r="Q53" s="2"/>
      <c r="R53" s="44"/>
      <c r="S53" s="48"/>
      <c r="T53" s="54"/>
      <c r="U53" s="55"/>
      <c r="V53" s="13"/>
      <c r="W53" s="54"/>
      <c r="X53" s="67"/>
      <c r="Y53" s="86"/>
      <c r="Z53" s="86"/>
      <c r="AA53" s="86"/>
      <c r="AB53" s="97"/>
      <c r="AC53" s="97"/>
      <c r="AD53" s="97"/>
      <c r="AE53" s="97"/>
      <c r="AF53" s="97"/>
      <c r="AG53" s="97" t="s">
        <v>51</v>
      </c>
      <c r="AH53" s="97"/>
      <c r="AI53" s="97"/>
      <c r="AJ53" s="97"/>
      <c r="AK53" s="97"/>
      <c r="AL53" s="97"/>
      <c r="AZ53" s="68"/>
      <c r="BA53" s="68"/>
      <c r="BB53" s="68"/>
      <c r="BC53" s="68"/>
    </row>
    <row r="54" spans="1:55" ht="29.25" customHeight="1">
      <c r="A54" s="100">
        <v>43</v>
      </c>
      <c r="B54" s="10"/>
      <c r="C54" s="13"/>
      <c r="D54" s="18"/>
      <c r="E54" s="1">
        <f t="shared" si="4"/>
      </c>
      <c r="F54" s="21">
        <f t="shared" si="4"/>
      </c>
      <c r="G54" s="13"/>
      <c r="H54" s="114">
        <f t="shared" si="1"/>
        <v>0</v>
      </c>
      <c r="I54" s="115" t="e">
        <f>IF($F$3=" "," ",VLOOKUP($F$3,Sheet2!$A:$XFD,3,0))</f>
        <v>#N/A</v>
      </c>
      <c r="J54" s="10"/>
      <c r="K54" s="2"/>
      <c r="L54" s="13"/>
      <c r="M54" s="63"/>
      <c r="N54" s="2"/>
      <c r="O54" s="44"/>
      <c r="P54" s="63"/>
      <c r="Q54" s="2"/>
      <c r="R54" s="44"/>
      <c r="S54" s="48"/>
      <c r="T54" s="54"/>
      <c r="U54" s="55"/>
      <c r="V54" s="13"/>
      <c r="W54" s="54"/>
      <c r="X54" s="67"/>
      <c r="Y54" s="86"/>
      <c r="Z54" s="86"/>
      <c r="AA54" s="86"/>
      <c r="AB54" s="97"/>
      <c r="AC54" s="97"/>
      <c r="AD54" s="97"/>
      <c r="AE54" s="97"/>
      <c r="AF54" s="97"/>
      <c r="AG54" s="97" t="s">
        <v>76</v>
      </c>
      <c r="AH54" s="97"/>
      <c r="AI54" s="97"/>
      <c r="AJ54" s="97"/>
      <c r="AK54" s="97"/>
      <c r="AL54" s="97"/>
      <c r="AZ54" s="68"/>
      <c r="BA54" s="68"/>
      <c r="BB54" s="68"/>
      <c r="BC54" s="68"/>
    </row>
    <row r="55" spans="1:55" ht="29.25" customHeight="1">
      <c r="A55" s="100">
        <v>44</v>
      </c>
      <c r="B55" s="10"/>
      <c r="C55" s="13"/>
      <c r="D55" s="18"/>
      <c r="E55" s="1">
        <f t="shared" si="4"/>
      </c>
      <c r="F55" s="21">
        <f t="shared" si="4"/>
      </c>
      <c r="G55" s="13"/>
      <c r="H55" s="114">
        <f t="shared" si="1"/>
        <v>0</v>
      </c>
      <c r="I55" s="115" t="e">
        <f>IF($F$3=" "," ",VLOOKUP($F$3,Sheet2!$A:$XFD,3,0))</f>
        <v>#N/A</v>
      </c>
      <c r="J55" s="10"/>
      <c r="K55" s="2"/>
      <c r="L55" s="13"/>
      <c r="M55" s="63"/>
      <c r="N55" s="2"/>
      <c r="O55" s="44"/>
      <c r="P55" s="63"/>
      <c r="Q55" s="2"/>
      <c r="R55" s="44"/>
      <c r="S55" s="48"/>
      <c r="T55" s="54"/>
      <c r="U55" s="55"/>
      <c r="V55" s="13"/>
      <c r="W55" s="54"/>
      <c r="X55" s="67"/>
      <c r="Y55" s="86"/>
      <c r="Z55" s="86"/>
      <c r="AA55" s="86"/>
      <c r="AB55" s="97"/>
      <c r="AC55" s="97"/>
      <c r="AD55" s="97"/>
      <c r="AE55" s="97"/>
      <c r="AF55" s="97"/>
      <c r="AG55" s="97" t="s">
        <v>44</v>
      </c>
      <c r="AH55" s="97"/>
      <c r="AI55" s="97"/>
      <c r="AJ55" s="97"/>
      <c r="AK55" s="97"/>
      <c r="AL55" s="97"/>
      <c r="AZ55" s="68"/>
      <c r="BA55" s="68"/>
      <c r="BB55" s="68"/>
      <c r="BC55" s="68"/>
    </row>
    <row r="56" spans="1:55" ht="29.25" customHeight="1">
      <c r="A56" s="100">
        <v>45</v>
      </c>
      <c r="B56" s="10"/>
      <c r="C56" s="13"/>
      <c r="D56" s="18"/>
      <c r="E56" s="1">
        <f t="shared" si="4"/>
      </c>
      <c r="F56" s="21">
        <f t="shared" si="4"/>
      </c>
      <c r="G56" s="13"/>
      <c r="H56" s="114">
        <f t="shared" si="1"/>
        <v>0</v>
      </c>
      <c r="I56" s="115" t="e">
        <f>IF($F$3=" "," ",VLOOKUP($F$3,Sheet2!$A:$XFD,3,0))</f>
        <v>#N/A</v>
      </c>
      <c r="J56" s="10"/>
      <c r="K56" s="2"/>
      <c r="L56" s="13"/>
      <c r="M56" s="63"/>
      <c r="N56" s="2"/>
      <c r="O56" s="44"/>
      <c r="P56" s="63"/>
      <c r="Q56" s="2"/>
      <c r="R56" s="44"/>
      <c r="S56" s="48"/>
      <c r="T56" s="54"/>
      <c r="U56" s="55"/>
      <c r="V56" s="13"/>
      <c r="W56" s="54"/>
      <c r="X56" s="67"/>
      <c r="Y56" s="86"/>
      <c r="Z56" s="86"/>
      <c r="AA56" s="86"/>
      <c r="AB56" s="97"/>
      <c r="AC56" s="97"/>
      <c r="AD56" s="97"/>
      <c r="AE56" s="97"/>
      <c r="AF56" s="97"/>
      <c r="AG56" s="97" t="s">
        <v>85</v>
      </c>
      <c r="AH56" s="97"/>
      <c r="AI56" s="97"/>
      <c r="AJ56" s="97"/>
      <c r="AK56" s="97"/>
      <c r="AL56" s="97"/>
      <c r="AZ56" s="68"/>
      <c r="BA56" s="68"/>
      <c r="BB56" s="68"/>
      <c r="BC56" s="68"/>
    </row>
    <row r="57" spans="1:55" ht="29.25" customHeight="1">
      <c r="A57" s="100">
        <v>46</v>
      </c>
      <c r="B57" s="10"/>
      <c r="C57" s="13"/>
      <c r="D57" s="18"/>
      <c r="E57" s="1">
        <f t="shared" si="4"/>
      </c>
      <c r="F57" s="21">
        <f t="shared" si="4"/>
      </c>
      <c r="G57" s="13"/>
      <c r="H57" s="114">
        <f t="shared" si="1"/>
        <v>0</v>
      </c>
      <c r="I57" s="115" t="e">
        <f>IF($F$3=" "," ",VLOOKUP($F$3,Sheet2!$A:$XFD,3,0))</f>
        <v>#N/A</v>
      </c>
      <c r="J57" s="10"/>
      <c r="K57" s="2"/>
      <c r="L57" s="13"/>
      <c r="M57" s="63"/>
      <c r="N57" s="2"/>
      <c r="O57" s="44"/>
      <c r="P57" s="63"/>
      <c r="Q57" s="2"/>
      <c r="R57" s="44"/>
      <c r="S57" s="48"/>
      <c r="T57" s="54"/>
      <c r="U57" s="55"/>
      <c r="V57" s="13"/>
      <c r="W57" s="54"/>
      <c r="X57" s="67"/>
      <c r="Y57" s="86"/>
      <c r="Z57" s="86"/>
      <c r="AA57" s="86"/>
      <c r="AB57" s="97"/>
      <c r="AC57" s="97"/>
      <c r="AD57" s="97"/>
      <c r="AE57" s="97"/>
      <c r="AF57" s="97"/>
      <c r="AG57" s="97" t="s">
        <v>90</v>
      </c>
      <c r="AH57" s="97"/>
      <c r="AI57" s="97"/>
      <c r="AJ57" s="97"/>
      <c r="AK57" s="97"/>
      <c r="AL57" s="97"/>
      <c r="AZ57" s="68"/>
      <c r="BA57" s="68"/>
      <c r="BB57" s="68"/>
      <c r="BC57" s="68"/>
    </row>
    <row r="58" spans="1:55" ht="29.25" customHeight="1">
      <c r="A58" s="100">
        <v>47</v>
      </c>
      <c r="B58" s="10"/>
      <c r="C58" s="13"/>
      <c r="D58" s="18"/>
      <c r="E58" s="1">
        <f t="shared" si="4"/>
      </c>
      <c r="F58" s="21">
        <f t="shared" si="4"/>
      </c>
      <c r="G58" s="13"/>
      <c r="H58" s="114">
        <f t="shared" si="1"/>
        <v>0</v>
      </c>
      <c r="I58" s="115" t="e">
        <f>IF($F$3=" "," ",VLOOKUP($F$3,Sheet2!$A:$XFD,3,0))</f>
        <v>#N/A</v>
      </c>
      <c r="J58" s="10"/>
      <c r="K58" s="2"/>
      <c r="L58" s="13"/>
      <c r="M58" s="63"/>
      <c r="N58" s="2"/>
      <c r="O58" s="44"/>
      <c r="P58" s="63"/>
      <c r="Q58" s="2"/>
      <c r="R58" s="44"/>
      <c r="S58" s="48"/>
      <c r="T58" s="54"/>
      <c r="U58" s="55"/>
      <c r="V58" s="13"/>
      <c r="W58" s="54"/>
      <c r="X58" s="67"/>
      <c r="Y58" s="86"/>
      <c r="Z58" s="86"/>
      <c r="AA58" s="86"/>
      <c r="AB58" s="97"/>
      <c r="AC58" s="97"/>
      <c r="AD58" s="97"/>
      <c r="AE58" s="97"/>
      <c r="AF58" s="97"/>
      <c r="AG58" s="97" t="s">
        <v>91</v>
      </c>
      <c r="AH58" s="97"/>
      <c r="AI58" s="97"/>
      <c r="AJ58" s="97"/>
      <c r="AK58" s="97"/>
      <c r="AL58" s="97"/>
      <c r="AZ58" s="68"/>
      <c r="BA58" s="68"/>
      <c r="BB58" s="68"/>
      <c r="BC58" s="68"/>
    </row>
    <row r="59" spans="1:55" ht="29.25" customHeight="1">
      <c r="A59" s="100">
        <v>48</v>
      </c>
      <c r="B59" s="10"/>
      <c r="C59" s="13"/>
      <c r="D59" s="18"/>
      <c r="E59" s="1">
        <f t="shared" si="4"/>
      </c>
      <c r="F59" s="21">
        <f t="shared" si="4"/>
      </c>
      <c r="G59" s="13"/>
      <c r="H59" s="114">
        <f t="shared" si="1"/>
        <v>0</v>
      </c>
      <c r="I59" s="115" t="e">
        <f>IF($F$3=" "," ",VLOOKUP($F$3,Sheet2!$A:$XFD,3,0))</f>
        <v>#N/A</v>
      </c>
      <c r="J59" s="10"/>
      <c r="K59" s="2"/>
      <c r="L59" s="13"/>
      <c r="M59" s="63"/>
      <c r="N59" s="2"/>
      <c r="O59" s="44"/>
      <c r="P59" s="63"/>
      <c r="Q59" s="2"/>
      <c r="R59" s="44"/>
      <c r="S59" s="48"/>
      <c r="T59" s="54"/>
      <c r="U59" s="55"/>
      <c r="V59" s="13"/>
      <c r="W59" s="54"/>
      <c r="X59" s="67"/>
      <c r="Y59" s="86"/>
      <c r="Z59" s="86"/>
      <c r="AA59" s="86"/>
      <c r="AB59" s="97"/>
      <c r="AC59" s="97"/>
      <c r="AD59" s="97"/>
      <c r="AE59" s="97"/>
      <c r="AF59" s="97"/>
      <c r="AG59" s="97" t="s">
        <v>67</v>
      </c>
      <c r="AH59" s="97"/>
      <c r="AI59" s="97"/>
      <c r="AJ59" s="97"/>
      <c r="AK59" s="97"/>
      <c r="AL59" s="97"/>
      <c r="AZ59" s="68"/>
      <c r="BA59" s="68"/>
      <c r="BB59" s="68"/>
      <c r="BC59" s="68"/>
    </row>
    <row r="60" spans="1:55" ht="29.25" customHeight="1">
      <c r="A60" s="100">
        <v>49</v>
      </c>
      <c r="B60" s="10"/>
      <c r="C60" s="13"/>
      <c r="D60" s="18"/>
      <c r="E60" s="1">
        <f t="shared" si="4"/>
      </c>
      <c r="F60" s="21">
        <f t="shared" si="4"/>
      </c>
      <c r="G60" s="13"/>
      <c r="H60" s="114">
        <f t="shared" si="1"/>
        <v>0</v>
      </c>
      <c r="I60" s="115" t="e">
        <f>IF($F$3=" "," ",VLOOKUP($F$3,Sheet2!$A:$XFD,3,0))</f>
        <v>#N/A</v>
      </c>
      <c r="J60" s="10"/>
      <c r="K60" s="2"/>
      <c r="L60" s="13"/>
      <c r="M60" s="63"/>
      <c r="N60" s="2"/>
      <c r="O60" s="44"/>
      <c r="P60" s="63"/>
      <c r="Q60" s="2"/>
      <c r="R60" s="44"/>
      <c r="S60" s="48"/>
      <c r="T60" s="54"/>
      <c r="U60" s="55"/>
      <c r="V60" s="13"/>
      <c r="W60" s="54"/>
      <c r="X60" s="67"/>
      <c r="Y60" s="67"/>
      <c r="Z60" s="67"/>
      <c r="AA60" s="67"/>
      <c r="AB60" s="97"/>
      <c r="AC60" s="97"/>
      <c r="AD60" s="97"/>
      <c r="AE60" s="97"/>
      <c r="AF60" s="97"/>
      <c r="AG60" s="97" t="s">
        <v>66</v>
      </c>
      <c r="AH60" s="97"/>
      <c r="AI60" s="97"/>
      <c r="AJ60" s="97"/>
      <c r="AK60" s="97"/>
      <c r="AL60" s="97"/>
      <c r="AZ60" s="68"/>
      <c r="BA60" s="68"/>
      <c r="BB60" s="68"/>
      <c r="BC60" s="68"/>
    </row>
    <row r="61" spans="1:55" ht="29.25" customHeight="1">
      <c r="A61" s="100">
        <v>50</v>
      </c>
      <c r="B61" s="10"/>
      <c r="C61" s="13"/>
      <c r="D61" s="18"/>
      <c r="E61" s="1">
        <f t="shared" si="4"/>
      </c>
      <c r="F61" s="21">
        <f t="shared" si="4"/>
      </c>
      <c r="G61" s="13"/>
      <c r="H61" s="114">
        <f t="shared" si="1"/>
        <v>0</v>
      </c>
      <c r="I61" s="115" t="e">
        <f>IF($F$3=" "," ",VLOOKUP($F$3,Sheet2!$A:$XFD,3,0))</f>
        <v>#N/A</v>
      </c>
      <c r="J61" s="10"/>
      <c r="K61" s="2"/>
      <c r="L61" s="13"/>
      <c r="M61" s="63"/>
      <c r="N61" s="2"/>
      <c r="O61" s="13"/>
      <c r="P61" s="63"/>
      <c r="Q61" s="2"/>
      <c r="R61" s="13"/>
      <c r="S61" s="10"/>
      <c r="T61" s="54"/>
      <c r="U61" s="55"/>
      <c r="V61" s="13"/>
      <c r="W61" s="54"/>
      <c r="X61" s="67"/>
      <c r="Y61" s="67"/>
      <c r="Z61" s="67"/>
      <c r="AA61" s="67"/>
      <c r="AB61" s="97"/>
      <c r="AC61" s="97"/>
      <c r="AD61" s="97"/>
      <c r="AE61" s="97"/>
      <c r="AF61" s="97"/>
      <c r="AG61" s="97" t="s">
        <v>48</v>
      </c>
      <c r="AH61" s="97"/>
      <c r="AI61" s="97"/>
      <c r="AJ61" s="97"/>
      <c r="AK61" s="97"/>
      <c r="AL61" s="97"/>
      <c r="AZ61" s="68"/>
      <c r="BA61" s="68"/>
      <c r="BB61" s="68"/>
      <c r="BC61" s="68"/>
    </row>
    <row r="62" spans="1:55" ht="29.25" customHeight="1">
      <c r="A62" s="106">
        <v>51</v>
      </c>
      <c r="B62" s="48"/>
      <c r="C62" s="44"/>
      <c r="D62" s="45"/>
      <c r="E62" s="46">
        <f t="shared" si="4"/>
      </c>
      <c r="F62" s="47">
        <f t="shared" si="4"/>
      </c>
      <c r="G62" s="44"/>
      <c r="H62" s="118">
        <f t="shared" si="1"/>
        <v>0</v>
      </c>
      <c r="I62" s="119" t="e">
        <f>IF($F$3=" "," ",VLOOKUP($F$3,Sheet2!$A:$XFD,3,0))</f>
        <v>#N/A</v>
      </c>
      <c r="J62" s="48"/>
      <c r="K62" s="49"/>
      <c r="L62" s="44"/>
      <c r="M62" s="65"/>
      <c r="N62" s="49"/>
      <c r="O62" s="44"/>
      <c r="P62" s="65"/>
      <c r="Q62" s="49"/>
      <c r="R62" s="44"/>
      <c r="S62" s="48"/>
      <c r="T62" s="52"/>
      <c r="U62" s="53"/>
      <c r="V62" s="44"/>
      <c r="W62" s="52"/>
      <c r="X62" s="67"/>
      <c r="Y62" s="67"/>
      <c r="Z62" s="67"/>
      <c r="AA62" s="67"/>
      <c r="AB62" s="97"/>
      <c r="AC62" s="97"/>
      <c r="AD62" s="97"/>
      <c r="AE62" s="97"/>
      <c r="AF62" s="97"/>
      <c r="AG62" s="97" t="s">
        <v>54</v>
      </c>
      <c r="AH62" s="97"/>
      <c r="AI62" s="97"/>
      <c r="AJ62" s="97"/>
      <c r="AK62" s="97"/>
      <c r="AL62" s="97"/>
      <c r="AZ62" s="68"/>
      <c r="BA62" s="68"/>
      <c r="BB62" s="68"/>
      <c r="BC62" s="68"/>
    </row>
    <row r="63" spans="1:55" ht="29.25" customHeight="1">
      <c r="A63" s="100">
        <v>52</v>
      </c>
      <c r="B63" s="10"/>
      <c r="C63" s="13"/>
      <c r="D63" s="18"/>
      <c r="E63" s="1">
        <f t="shared" si="4"/>
      </c>
      <c r="F63" s="21">
        <f t="shared" si="4"/>
      </c>
      <c r="G63" s="13"/>
      <c r="H63" s="114">
        <f t="shared" si="1"/>
        <v>0</v>
      </c>
      <c r="I63" s="115" t="e">
        <f>IF($F$3=" "," ",VLOOKUP($F$3,Sheet2!$A:$XFD,3,0))</f>
        <v>#N/A</v>
      </c>
      <c r="J63" s="10"/>
      <c r="K63" s="2"/>
      <c r="L63" s="13"/>
      <c r="M63" s="63"/>
      <c r="N63" s="2"/>
      <c r="O63" s="44"/>
      <c r="P63" s="63"/>
      <c r="Q63" s="2"/>
      <c r="R63" s="44"/>
      <c r="S63" s="48"/>
      <c r="T63" s="54"/>
      <c r="U63" s="55"/>
      <c r="V63" s="13"/>
      <c r="W63" s="54"/>
      <c r="X63" s="67"/>
      <c r="Y63" s="67"/>
      <c r="Z63" s="67"/>
      <c r="AA63" s="67"/>
      <c r="AB63" s="97"/>
      <c r="AC63" s="97"/>
      <c r="AD63" s="97"/>
      <c r="AE63" s="97"/>
      <c r="AF63" s="97"/>
      <c r="AG63" s="97" t="s">
        <v>62</v>
      </c>
      <c r="AH63" s="97"/>
      <c r="AI63" s="97"/>
      <c r="AJ63" s="97"/>
      <c r="AK63" s="97"/>
      <c r="AL63" s="97"/>
      <c r="AZ63" s="68"/>
      <c r="BA63" s="68"/>
      <c r="BB63" s="68"/>
      <c r="BC63" s="68"/>
    </row>
    <row r="64" spans="1:55" ht="29.25" customHeight="1">
      <c r="A64" s="100">
        <v>53</v>
      </c>
      <c r="B64" s="10"/>
      <c r="C64" s="13"/>
      <c r="D64" s="18"/>
      <c r="E64" s="1">
        <f t="shared" si="4"/>
      </c>
      <c r="F64" s="21">
        <f t="shared" si="4"/>
      </c>
      <c r="G64" s="13"/>
      <c r="H64" s="114">
        <f t="shared" si="1"/>
        <v>0</v>
      </c>
      <c r="I64" s="115" t="e">
        <f>IF($F$3=" "," ",VLOOKUP($F$3,Sheet2!$A:$XFD,3,0))</f>
        <v>#N/A</v>
      </c>
      <c r="J64" s="10"/>
      <c r="K64" s="2"/>
      <c r="L64" s="13"/>
      <c r="M64" s="63"/>
      <c r="N64" s="2"/>
      <c r="O64" s="44"/>
      <c r="P64" s="63"/>
      <c r="Q64" s="2"/>
      <c r="R64" s="44"/>
      <c r="S64" s="48"/>
      <c r="T64" s="54"/>
      <c r="U64" s="55"/>
      <c r="V64" s="13"/>
      <c r="W64" s="54"/>
      <c r="X64" s="67"/>
      <c r="Y64" s="67"/>
      <c r="Z64" s="67"/>
      <c r="AA64" s="67"/>
      <c r="AB64" s="97"/>
      <c r="AC64" s="97"/>
      <c r="AD64" s="97"/>
      <c r="AE64" s="97"/>
      <c r="AF64" s="97"/>
      <c r="AG64" s="97" t="s">
        <v>42</v>
      </c>
      <c r="AH64" s="97"/>
      <c r="AI64" s="97"/>
      <c r="AJ64" s="97"/>
      <c r="AK64" s="97"/>
      <c r="AL64" s="97"/>
      <c r="AZ64" s="68"/>
      <c r="BA64" s="68"/>
      <c r="BB64" s="68"/>
      <c r="BC64" s="68"/>
    </row>
    <row r="65" spans="1:55" ht="29.25" customHeight="1">
      <c r="A65" s="100">
        <v>54</v>
      </c>
      <c r="B65" s="10"/>
      <c r="C65" s="13"/>
      <c r="D65" s="18"/>
      <c r="E65" s="1">
        <f t="shared" si="4"/>
      </c>
      <c r="F65" s="21">
        <f t="shared" si="4"/>
      </c>
      <c r="G65" s="13"/>
      <c r="H65" s="114">
        <f t="shared" si="1"/>
        <v>0</v>
      </c>
      <c r="I65" s="115" t="e">
        <f>IF($F$3=" "," ",VLOOKUP($F$3,Sheet2!$A:$XFD,3,0))</f>
        <v>#N/A</v>
      </c>
      <c r="J65" s="10"/>
      <c r="K65" s="2"/>
      <c r="L65" s="13"/>
      <c r="M65" s="63"/>
      <c r="N65" s="2"/>
      <c r="O65" s="44"/>
      <c r="P65" s="63"/>
      <c r="Q65" s="2"/>
      <c r="R65" s="44"/>
      <c r="S65" s="48"/>
      <c r="T65" s="54"/>
      <c r="U65" s="55"/>
      <c r="V65" s="13"/>
      <c r="W65" s="54"/>
      <c r="X65" s="67"/>
      <c r="Y65" s="67"/>
      <c r="Z65" s="67"/>
      <c r="AA65" s="67"/>
      <c r="AB65" s="97"/>
      <c r="AC65" s="97"/>
      <c r="AD65" s="97"/>
      <c r="AE65" s="97"/>
      <c r="AF65" s="97"/>
      <c r="AG65" s="97" t="s">
        <v>56</v>
      </c>
      <c r="AH65" s="97"/>
      <c r="AI65" s="97"/>
      <c r="AJ65" s="97"/>
      <c r="AK65" s="97"/>
      <c r="AL65" s="97"/>
      <c r="AZ65" s="68"/>
      <c r="BA65" s="68"/>
      <c r="BB65" s="68"/>
      <c r="BC65" s="68"/>
    </row>
    <row r="66" spans="1:55" ht="29.25" customHeight="1">
      <c r="A66" s="100">
        <v>55</v>
      </c>
      <c r="B66" s="10"/>
      <c r="C66" s="13"/>
      <c r="D66" s="18"/>
      <c r="E66" s="1">
        <f t="shared" si="4"/>
      </c>
      <c r="F66" s="21">
        <f t="shared" si="4"/>
      </c>
      <c r="G66" s="13"/>
      <c r="H66" s="114">
        <f t="shared" si="1"/>
        <v>0</v>
      </c>
      <c r="I66" s="115" t="e">
        <f>IF($F$3=" "," ",VLOOKUP($F$3,Sheet2!$A:$XFD,3,0))</f>
        <v>#N/A</v>
      </c>
      <c r="J66" s="10"/>
      <c r="K66" s="2"/>
      <c r="L66" s="13"/>
      <c r="M66" s="63"/>
      <c r="N66" s="2"/>
      <c r="O66" s="44"/>
      <c r="P66" s="63"/>
      <c r="Q66" s="2"/>
      <c r="R66" s="44"/>
      <c r="S66" s="48"/>
      <c r="T66" s="54"/>
      <c r="U66" s="55"/>
      <c r="V66" s="13"/>
      <c r="W66" s="54"/>
      <c r="X66" s="67"/>
      <c r="Y66" s="67"/>
      <c r="Z66" s="67"/>
      <c r="AA66" s="67"/>
      <c r="AB66" s="97"/>
      <c r="AC66" s="97"/>
      <c r="AD66" s="97"/>
      <c r="AE66" s="97"/>
      <c r="AF66" s="97"/>
      <c r="AG66" s="97" t="s">
        <v>238</v>
      </c>
      <c r="AH66" s="97"/>
      <c r="AI66" s="97"/>
      <c r="AJ66" s="97"/>
      <c r="AK66" s="97"/>
      <c r="AL66" s="97"/>
      <c r="AZ66" s="68"/>
      <c r="BA66" s="68"/>
      <c r="BB66" s="68"/>
      <c r="BC66" s="68"/>
    </row>
    <row r="67" spans="1:55" ht="29.25" customHeight="1">
      <c r="A67" s="100">
        <v>56</v>
      </c>
      <c r="B67" s="10"/>
      <c r="C67" s="13"/>
      <c r="D67" s="18"/>
      <c r="E67" s="1">
        <f t="shared" si="4"/>
      </c>
      <c r="F67" s="21">
        <f t="shared" si="4"/>
      </c>
      <c r="G67" s="13"/>
      <c r="H67" s="114">
        <f t="shared" si="1"/>
        <v>0</v>
      </c>
      <c r="I67" s="115" t="e">
        <f>IF($F$3=" "," ",VLOOKUP($F$3,Sheet2!$A:$XFD,3,0))</f>
        <v>#N/A</v>
      </c>
      <c r="J67" s="10"/>
      <c r="K67" s="2"/>
      <c r="L67" s="13"/>
      <c r="M67" s="63"/>
      <c r="N67" s="2"/>
      <c r="O67" s="44"/>
      <c r="P67" s="63"/>
      <c r="Q67" s="2"/>
      <c r="R67" s="44"/>
      <c r="S67" s="48"/>
      <c r="T67" s="54"/>
      <c r="U67" s="55"/>
      <c r="V67" s="13"/>
      <c r="W67" s="54"/>
      <c r="X67" s="67"/>
      <c r="Y67" s="67"/>
      <c r="Z67" s="67"/>
      <c r="AA67" s="67"/>
      <c r="AB67" s="97"/>
      <c r="AC67" s="97"/>
      <c r="AD67" s="97"/>
      <c r="AE67" s="97"/>
      <c r="AF67" s="97"/>
      <c r="AG67" s="97" t="s">
        <v>79</v>
      </c>
      <c r="AH67" s="97"/>
      <c r="AI67" s="97"/>
      <c r="AJ67" s="97"/>
      <c r="AK67" s="97"/>
      <c r="AL67" s="97"/>
      <c r="AZ67" s="68"/>
      <c r="BA67" s="68"/>
      <c r="BB67" s="68"/>
      <c r="BC67" s="68"/>
    </row>
    <row r="68" spans="1:55" ht="29.25" customHeight="1">
      <c r="A68" s="100">
        <v>57</v>
      </c>
      <c r="B68" s="10"/>
      <c r="C68" s="13"/>
      <c r="D68" s="18"/>
      <c r="E68" s="1">
        <f t="shared" si="4"/>
      </c>
      <c r="F68" s="21">
        <f t="shared" si="4"/>
      </c>
      <c r="G68" s="13"/>
      <c r="H68" s="114">
        <f t="shared" si="1"/>
        <v>0</v>
      </c>
      <c r="I68" s="115" t="e">
        <f>IF($F$3=" "," ",VLOOKUP($F$3,Sheet2!$A:$XFD,3,0))</f>
        <v>#N/A</v>
      </c>
      <c r="J68" s="10"/>
      <c r="K68" s="2"/>
      <c r="L68" s="13"/>
      <c r="M68" s="63"/>
      <c r="N68" s="2"/>
      <c r="O68" s="44"/>
      <c r="P68" s="63"/>
      <c r="Q68" s="2"/>
      <c r="R68" s="44"/>
      <c r="S68" s="48"/>
      <c r="T68" s="54"/>
      <c r="U68" s="55"/>
      <c r="V68" s="13"/>
      <c r="W68" s="54"/>
      <c r="X68" s="67"/>
      <c r="Y68" s="67"/>
      <c r="Z68" s="67"/>
      <c r="AA68" s="67"/>
      <c r="AB68" s="97"/>
      <c r="AC68" s="97"/>
      <c r="AD68" s="97"/>
      <c r="AE68" s="97"/>
      <c r="AF68" s="97"/>
      <c r="AG68" s="97" t="s">
        <v>73</v>
      </c>
      <c r="AH68" s="97"/>
      <c r="AI68" s="97"/>
      <c r="AJ68" s="97"/>
      <c r="AK68" s="97"/>
      <c r="AL68" s="97"/>
      <c r="AZ68" s="68"/>
      <c r="BA68" s="68"/>
      <c r="BB68" s="68"/>
      <c r="BC68" s="68"/>
    </row>
    <row r="69" spans="1:55" ht="29.25" customHeight="1">
      <c r="A69" s="100">
        <v>58</v>
      </c>
      <c r="B69" s="10"/>
      <c r="C69" s="13"/>
      <c r="D69" s="18"/>
      <c r="E69" s="1">
        <f t="shared" si="4"/>
      </c>
      <c r="F69" s="21">
        <f t="shared" si="4"/>
      </c>
      <c r="G69" s="13"/>
      <c r="H69" s="114">
        <f t="shared" si="1"/>
        <v>0</v>
      </c>
      <c r="I69" s="115" t="e">
        <f>IF($F$3=" "," ",VLOOKUP($F$3,Sheet2!$A:$XFD,3,0))</f>
        <v>#N/A</v>
      </c>
      <c r="J69" s="10"/>
      <c r="K69" s="2"/>
      <c r="L69" s="13"/>
      <c r="M69" s="63"/>
      <c r="N69" s="2"/>
      <c r="O69" s="44"/>
      <c r="P69" s="63"/>
      <c r="Q69" s="2"/>
      <c r="R69" s="44"/>
      <c r="S69" s="48"/>
      <c r="T69" s="54"/>
      <c r="U69" s="55"/>
      <c r="V69" s="13"/>
      <c r="W69" s="54"/>
      <c r="X69" s="67"/>
      <c r="Y69" s="67"/>
      <c r="Z69" s="67"/>
      <c r="AA69" s="67"/>
      <c r="AB69" s="97"/>
      <c r="AC69" s="97"/>
      <c r="AD69" s="97"/>
      <c r="AE69" s="97"/>
      <c r="AF69" s="97"/>
      <c r="AG69" s="97" t="s">
        <v>75</v>
      </c>
      <c r="AH69" s="97"/>
      <c r="AI69" s="97"/>
      <c r="AJ69" s="97"/>
      <c r="AK69" s="97"/>
      <c r="AL69" s="97"/>
      <c r="AZ69" s="68"/>
      <c r="BA69" s="68"/>
      <c r="BB69" s="68"/>
      <c r="BC69" s="68"/>
    </row>
    <row r="70" spans="1:55" ht="29.25" customHeight="1">
      <c r="A70" s="100">
        <v>59</v>
      </c>
      <c r="B70" s="10"/>
      <c r="C70" s="13"/>
      <c r="D70" s="18"/>
      <c r="E70" s="1">
        <f t="shared" si="4"/>
      </c>
      <c r="F70" s="21">
        <f t="shared" si="4"/>
      </c>
      <c r="G70" s="13"/>
      <c r="H70" s="114">
        <f t="shared" si="1"/>
        <v>0</v>
      </c>
      <c r="I70" s="115" t="e">
        <f>IF($F$3=" "," ",VLOOKUP($F$3,Sheet2!$A:$XFD,3,0))</f>
        <v>#N/A</v>
      </c>
      <c r="J70" s="10"/>
      <c r="K70" s="2"/>
      <c r="L70" s="13"/>
      <c r="M70" s="63"/>
      <c r="N70" s="2"/>
      <c r="O70" s="44"/>
      <c r="P70" s="63"/>
      <c r="Q70" s="2"/>
      <c r="R70" s="44"/>
      <c r="S70" s="48"/>
      <c r="T70" s="54"/>
      <c r="U70" s="55"/>
      <c r="V70" s="13"/>
      <c r="W70" s="54"/>
      <c r="X70" s="67"/>
      <c r="Y70" s="67"/>
      <c r="Z70" s="67"/>
      <c r="AA70" s="67"/>
      <c r="AB70" s="97"/>
      <c r="AC70" s="97"/>
      <c r="AD70" s="97"/>
      <c r="AE70" s="97"/>
      <c r="AF70" s="97"/>
      <c r="AG70" s="97" t="s">
        <v>55</v>
      </c>
      <c r="AH70" s="97"/>
      <c r="AI70" s="97"/>
      <c r="AJ70" s="97"/>
      <c r="AK70" s="97"/>
      <c r="AL70" s="97"/>
      <c r="AZ70" s="68"/>
      <c r="BA70" s="68"/>
      <c r="BB70" s="68"/>
      <c r="BC70" s="68"/>
    </row>
    <row r="71" spans="1:55" ht="29.25" customHeight="1" thickBot="1">
      <c r="A71" s="105">
        <v>60</v>
      </c>
      <c r="B71" s="11"/>
      <c r="C71" s="14"/>
      <c r="D71" s="20"/>
      <c r="E71" s="9">
        <f t="shared" si="4"/>
      </c>
      <c r="F71" s="23">
        <f t="shared" si="4"/>
      </c>
      <c r="G71" s="14"/>
      <c r="H71" s="116">
        <f t="shared" si="1"/>
        <v>0</v>
      </c>
      <c r="I71" s="117" t="e">
        <f>IF($F$3=" "," ",VLOOKUP($F$3,Sheet2!$A:$XFD,3,0))</f>
        <v>#N/A</v>
      </c>
      <c r="J71" s="11"/>
      <c r="K71" s="12"/>
      <c r="L71" s="14"/>
      <c r="M71" s="64"/>
      <c r="N71" s="12"/>
      <c r="O71" s="14"/>
      <c r="P71" s="63"/>
      <c r="Q71" s="2"/>
      <c r="R71" s="13"/>
      <c r="S71" s="11"/>
      <c r="T71" s="56"/>
      <c r="U71" s="57"/>
      <c r="V71" s="13"/>
      <c r="W71" s="56"/>
      <c r="X71" s="67"/>
      <c r="Y71" s="67"/>
      <c r="Z71" s="67"/>
      <c r="AA71" s="67"/>
      <c r="AB71" s="97"/>
      <c r="AC71" s="97"/>
      <c r="AD71" s="97"/>
      <c r="AE71" s="97"/>
      <c r="AF71" s="97"/>
      <c r="AG71" s="97" t="s">
        <v>239</v>
      </c>
      <c r="AH71" s="97"/>
      <c r="AI71" s="97"/>
      <c r="AJ71" s="97"/>
      <c r="AK71" s="97"/>
      <c r="AL71" s="97"/>
      <c r="AZ71" s="68"/>
      <c r="BA71" s="68"/>
      <c r="BB71" s="68"/>
      <c r="BC71" s="68"/>
    </row>
    <row r="72" spans="1:55" ht="29.25" customHeight="1">
      <c r="A72" s="106">
        <v>61</v>
      </c>
      <c r="B72" s="48"/>
      <c r="C72" s="44"/>
      <c r="D72" s="45"/>
      <c r="E72" s="46">
        <f t="shared" si="4"/>
      </c>
      <c r="F72" s="47">
        <f t="shared" si="4"/>
      </c>
      <c r="G72" s="44"/>
      <c r="H72" s="118">
        <f t="shared" si="1"/>
        <v>0</v>
      </c>
      <c r="I72" s="119" t="e">
        <f>IF($F$3=" "," ",VLOOKUP($F$3,Sheet2!$A:$XFD,3,0))</f>
        <v>#N/A</v>
      </c>
      <c r="J72" s="48"/>
      <c r="K72" s="49"/>
      <c r="L72" s="44"/>
      <c r="M72" s="65"/>
      <c r="N72" s="49"/>
      <c r="O72" s="44"/>
      <c r="P72" s="65"/>
      <c r="Q72" s="49"/>
      <c r="R72" s="44"/>
      <c r="S72" s="48"/>
      <c r="T72" s="52"/>
      <c r="U72" s="53"/>
      <c r="V72" s="44"/>
      <c r="W72" s="52"/>
      <c r="X72" s="67"/>
      <c r="Y72" s="67"/>
      <c r="Z72" s="67"/>
      <c r="AA72" s="67"/>
      <c r="AB72" s="97"/>
      <c r="AC72" s="97"/>
      <c r="AD72" s="97"/>
      <c r="AE72" s="97"/>
      <c r="AF72" s="97"/>
      <c r="AG72" s="97" t="s">
        <v>240</v>
      </c>
      <c r="AH72" s="97"/>
      <c r="AI72" s="97"/>
      <c r="AJ72" s="97"/>
      <c r="AK72" s="97"/>
      <c r="AL72" s="97"/>
      <c r="AZ72" s="68"/>
      <c r="BA72" s="68"/>
      <c r="BB72" s="68"/>
      <c r="BC72" s="68"/>
    </row>
    <row r="73" spans="1:55" ht="29.25" customHeight="1">
      <c r="A73" s="100">
        <v>62</v>
      </c>
      <c r="B73" s="10"/>
      <c r="C73" s="13"/>
      <c r="D73" s="18"/>
      <c r="E73" s="1">
        <f t="shared" si="4"/>
      </c>
      <c r="F73" s="21">
        <f t="shared" si="4"/>
      </c>
      <c r="G73" s="13"/>
      <c r="H73" s="114">
        <f t="shared" si="1"/>
        <v>0</v>
      </c>
      <c r="I73" s="115" t="e">
        <f>IF($F$3=" "," ",VLOOKUP($F$3,Sheet2!$A:$XFD,3,0))</f>
        <v>#N/A</v>
      </c>
      <c r="J73" s="10"/>
      <c r="K73" s="2"/>
      <c r="L73" s="13"/>
      <c r="M73" s="63"/>
      <c r="N73" s="2"/>
      <c r="O73" s="44"/>
      <c r="P73" s="63"/>
      <c r="Q73" s="2"/>
      <c r="R73" s="44"/>
      <c r="S73" s="48"/>
      <c r="T73" s="54"/>
      <c r="U73" s="55"/>
      <c r="V73" s="13"/>
      <c r="W73" s="54"/>
      <c r="X73" s="67"/>
      <c r="Y73" s="67"/>
      <c r="Z73" s="67"/>
      <c r="AA73" s="67"/>
      <c r="AB73" s="97"/>
      <c r="AC73" s="97"/>
      <c r="AD73" s="97"/>
      <c r="AE73" s="97"/>
      <c r="AF73" s="97"/>
      <c r="AG73" s="97" t="s">
        <v>92</v>
      </c>
      <c r="AH73" s="97"/>
      <c r="AI73" s="97"/>
      <c r="AJ73" s="97"/>
      <c r="AK73" s="97"/>
      <c r="AL73" s="97"/>
      <c r="AZ73" s="68"/>
      <c r="BA73" s="68"/>
      <c r="BB73" s="68"/>
      <c r="BC73" s="68"/>
    </row>
    <row r="74" spans="1:55" ht="29.25" customHeight="1">
      <c r="A74" s="100">
        <v>63</v>
      </c>
      <c r="B74" s="10"/>
      <c r="C74" s="13"/>
      <c r="D74" s="18"/>
      <c r="E74" s="1">
        <f t="shared" si="4"/>
      </c>
      <c r="F74" s="21">
        <f t="shared" si="4"/>
      </c>
      <c r="G74" s="13"/>
      <c r="H74" s="114">
        <f t="shared" si="1"/>
        <v>0</v>
      </c>
      <c r="I74" s="115" t="e">
        <f>IF($F$3=" "," ",VLOOKUP($F$3,Sheet2!$A:$XFD,3,0))</f>
        <v>#N/A</v>
      </c>
      <c r="J74" s="10"/>
      <c r="K74" s="2"/>
      <c r="L74" s="13"/>
      <c r="M74" s="63"/>
      <c r="N74" s="2"/>
      <c r="O74" s="44"/>
      <c r="P74" s="63"/>
      <c r="Q74" s="2"/>
      <c r="R74" s="44"/>
      <c r="S74" s="48"/>
      <c r="T74" s="54"/>
      <c r="U74" s="55"/>
      <c r="V74" s="13"/>
      <c r="W74" s="54"/>
      <c r="X74" s="67"/>
      <c r="Y74" s="67"/>
      <c r="Z74" s="67"/>
      <c r="AA74" s="67"/>
      <c r="AB74" s="97"/>
      <c r="AC74" s="97"/>
      <c r="AD74" s="97"/>
      <c r="AE74" s="97"/>
      <c r="AF74" s="97"/>
      <c r="AG74" s="97" t="s">
        <v>82</v>
      </c>
      <c r="AH74" s="97"/>
      <c r="AI74" s="97"/>
      <c r="AJ74" s="97"/>
      <c r="AK74" s="97"/>
      <c r="AL74" s="97"/>
      <c r="AZ74" s="68"/>
      <c r="BA74" s="68"/>
      <c r="BB74" s="68"/>
      <c r="BC74" s="68"/>
    </row>
    <row r="75" spans="1:55" ht="29.25" customHeight="1">
      <c r="A75" s="100">
        <v>64</v>
      </c>
      <c r="B75" s="10"/>
      <c r="C75" s="13"/>
      <c r="D75" s="18"/>
      <c r="E75" s="1">
        <f t="shared" si="4"/>
      </c>
      <c r="F75" s="21">
        <f t="shared" si="4"/>
      </c>
      <c r="G75" s="13"/>
      <c r="H75" s="114">
        <f t="shared" si="1"/>
        <v>0</v>
      </c>
      <c r="I75" s="115" t="e">
        <f>IF($F$3=" "," ",VLOOKUP($F$3,Sheet2!$A:$XFD,3,0))</f>
        <v>#N/A</v>
      </c>
      <c r="J75" s="10"/>
      <c r="K75" s="2"/>
      <c r="L75" s="13"/>
      <c r="M75" s="63"/>
      <c r="N75" s="2"/>
      <c r="O75" s="44"/>
      <c r="P75" s="63"/>
      <c r="Q75" s="2"/>
      <c r="R75" s="44"/>
      <c r="S75" s="48"/>
      <c r="T75" s="54"/>
      <c r="U75" s="55"/>
      <c r="V75" s="13"/>
      <c r="W75" s="54"/>
      <c r="X75" s="67"/>
      <c r="Y75" s="67"/>
      <c r="Z75" s="67"/>
      <c r="AA75" s="67"/>
      <c r="AB75" s="97"/>
      <c r="AC75" s="97"/>
      <c r="AD75" s="97"/>
      <c r="AE75" s="97"/>
      <c r="AF75" s="97"/>
      <c r="AG75" s="97" t="s">
        <v>93</v>
      </c>
      <c r="AH75" s="97"/>
      <c r="AI75" s="97"/>
      <c r="AJ75" s="97"/>
      <c r="AK75" s="97"/>
      <c r="AL75" s="97"/>
      <c r="AZ75" s="68"/>
      <c r="BA75" s="68"/>
      <c r="BB75" s="68"/>
      <c r="BC75" s="68"/>
    </row>
    <row r="76" spans="1:55" ht="29.25" customHeight="1">
      <c r="A76" s="100">
        <v>65</v>
      </c>
      <c r="B76" s="10"/>
      <c r="C76" s="13"/>
      <c r="D76" s="18"/>
      <c r="E76" s="1">
        <f t="shared" si="4"/>
      </c>
      <c r="F76" s="21">
        <f t="shared" si="4"/>
      </c>
      <c r="G76" s="13"/>
      <c r="H76" s="114">
        <f t="shared" si="1"/>
        <v>0</v>
      </c>
      <c r="I76" s="115" t="e">
        <f>IF($F$3=" "," ",VLOOKUP($F$3,Sheet2!$A:$XFD,3,0))</f>
        <v>#N/A</v>
      </c>
      <c r="J76" s="10"/>
      <c r="K76" s="2"/>
      <c r="L76" s="13"/>
      <c r="M76" s="63"/>
      <c r="N76" s="2"/>
      <c r="O76" s="44"/>
      <c r="P76" s="63"/>
      <c r="Q76" s="2"/>
      <c r="R76" s="44"/>
      <c r="S76" s="48"/>
      <c r="T76" s="54"/>
      <c r="U76" s="55"/>
      <c r="V76" s="13"/>
      <c r="W76" s="54"/>
      <c r="X76" s="67"/>
      <c r="Y76" s="67"/>
      <c r="Z76" s="67"/>
      <c r="AA76" s="67"/>
      <c r="AB76" s="97"/>
      <c r="AC76" s="97"/>
      <c r="AD76" s="97"/>
      <c r="AE76" s="97"/>
      <c r="AF76" s="97"/>
      <c r="AG76" s="97" t="s">
        <v>78</v>
      </c>
      <c r="AH76" s="97"/>
      <c r="AI76" s="97"/>
      <c r="AJ76" s="97"/>
      <c r="AK76" s="97"/>
      <c r="AL76" s="97"/>
      <c r="AZ76" s="68"/>
      <c r="BA76" s="68"/>
      <c r="BB76" s="68"/>
      <c r="BC76" s="68"/>
    </row>
    <row r="77" spans="1:55" ht="29.25" customHeight="1">
      <c r="A77" s="100">
        <v>66</v>
      </c>
      <c r="B77" s="10"/>
      <c r="C77" s="13"/>
      <c r="D77" s="18"/>
      <c r="E77" s="1">
        <f t="shared" si="4"/>
      </c>
      <c r="F77" s="21">
        <f t="shared" si="4"/>
      </c>
      <c r="G77" s="13"/>
      <c r="H77" s="114">
        <f>IF($F$3=" "," ",$F$3)</f>
        <v>0</v>
      </c>
      <c r="I77" s="115" t="e">
        <f>IF($F$3=" "," ",VLOOKUP($F$3,Sheet2!$A:$XFD,3,0))</f>
        <v>#N/A</v>
      </c>
      <c r="J77" s="10"/>
      <c r="K77" s="2"/>
      <c r="L77" s="13"/>
      <c r="M77" s="63"/>
      <c r="N77" s="2"/>
      <c r="O77" s="44"/>
      <c r="P77" s="63"/>
      <c r="Q77" s="2"/>
      <c r="R77" s="44"/>
      <c r="S77" s="48"/>
      <c r="T77" s="54"/>
      <c r="U77" s="55"/>
      <c r="V77" s="13"/>
      <c r="W77" s="54"/>
      <c r="X77" s="67"/>
      <c r="Y77" s="67"/>
      <c r="Z77" s="67"/>
      <c r="AA77" s="67"/>
      <c r="AB77" s="97"/>
      <c r="AC77" s="97"/>
      <c r="AD77" s="97"/>
      <c r="AE77" s="97"/>
      <c r="AF77" s="97"/>
      <c r="AG77" s="97" t="s">
        <v>81</v>
      </c>
      <c r="AH77" s="97"/>
      <c r="AI77" s="97"/>
      <c r="AJ77" s="97"/>
      <c r="AK77" s="97"/>
      <c r="AL77" s="97"/>
      <c r="AZ77" s="68"/>
      <c r="BA77" s="68"/>
      <c r="BB77" s="68"/>
      <c r="BC77" s="68"/>
    </row>
    <row r="78" spans="1:55" ht="29.25" customHeight="1">
      <c r="A78" s="100">
        <v>67</v>
      </c>
      <c r="B78" s="10"/>
      <c r="C78" s="13"/>
      <c r="D78" s="18"/>
      <c r="E78" s="1">
        <f t="shared" si="4"/>
      </c>
      <c r="F78" s="21">
        <f t="shared" si="4"/>
      </c>
      <c r="G78" s="13"/>
      <c r="H78" s="114">
        <f>IF($F$3=" "," ",$F$3)</f>
        <v>0</v>
      </c>
      <c r="I78" s="115" t="e">
        <f>IF($F$3=" "," ",VLOOKUP($F$3,Sheet2!$A:$XFD,3,0))</f>
        <v>#N/A</v>
      </c>
      <c r="J78" s="10"/>
      <c r="K78" s="2"/>
      <c r="L78" s="13"/>
      <c r="M78" s="63"/>
      <c r="N78" s="2"/>
      <c r="O78" s="44"/>
      <c r="P78" s="63"/>
      <c r="Q78" s="2"/>
      <c r="R78" s="44"/>
      <c r="S78" s="48"/>
      <c r="T78" s="54"/>
      <c r="U78" s="55"/>
      <c r="V78" s="13"/>
      <c r="W78" s="54"/>
      <c r="X78" s="67"/>
      <c r="Y78" s="67"/>
      <c r="Z78" s="67"/>
      <c r="AA78" s="67"/>
      <c r="AB78" s="97"/>
      <c r="AC78" s="97"/>
      <c r="AD78" s="97"/>
      <c r="AE78" s="97"/>
      <c r="AF78" s="97"/>
      <c r="AG78" s="97" t="s">
        <v>71</v>
      </c>
      <c r="AH78" s="97"/>
      <c r="AI78" s="97"/>
      <c r="AJ78" s="97"/>
      <c r="AK78" s="97"/>
      <c r="AL78" s="97"/>
      <c r="AZ78" s="68"/>
      <c r="BA78" s="68"/>
      <c r="BB78" s="68"/>
      <c r="BC78" s="68"/>
    </row>
    <row r="79" spans="1:55" ht="29.25" customHeight="1">
      <c r="A79" s="100">
        <v>68</v>
      </c>
      <c r="B79" s="10"/>
      <c r="C79" s="13"/>
      <c r="D79" s="18"/>
      <c r="E79" s="1">
        <f t="shared" si="4"/>
      </c>
      <c r="F79" s="21">
        <f t="shared" si="4"/>
      </c>
      <c r="G79" s="13"/>
      <c r="H79" s="114">
        <f>IF($F$3=" "," ",$F$3)</f>
        <v>0</v>
      </c>
      <c r="I79" s="115" t="e">
        <f>IF($F$3=" "," ",VLOOKUP($F$3,Sheet2!$A:$XFD,3,0))</f>
        <v>#N/A</v>
      </c>
      <c r="J79" s="10"/>
      <c r="K79" s="2"/>
      <c r="L79" s="13"/>
      <c r="M79" s="63"/>
      <c r="N79" s="2"/>
      <c r="O79" s="44"/>
      <c r="P79" s="63"/>
      <c r="Q79" s="2"/>
      <c r="R79" s="44"/>
      <c r="S79" s="48"/>
      <c r="T79" s="54"/>
      <c r="U79" s="55"/>
      <c r="V79" s="13"/>
      <c r="W79" s="54"/>
      <c r="X79" s="67"/>
      <c r="Y79" s="67"/>
      <c r="Z79" s="67"/>
      <c r="AA79" s="67"/>
      <c r="AB79" s="97"/>
      <c r="AC79" s="97"/>
      <c r="AD79" s="97"/>
      <c r="AE79" s="97"/>
      <c r="AF79" s="97"/>
      <c r="AG79" s="97" t="s">
        <v>61</v>
      </c>
      <c r="AH79" s="97"/>
      <c r="AI79" s="97"/>
      <c r="AJ79" s="97"/>
      <c r="AK79" s="97"/>
      <c r="AL79" s="97"/>
      <c r="AZ79" s="68"/>
      <c r="BA79" s="68"/>
      <c r="BB79" s="68"/>
      <c r="BC79" s="68"/>
    </row>
    <row r="80" spans="1:55" ht="29.25" customHeight="1">
      <c r="A80" s="100">
        <v>69</v>
      </c>
      <c r="B80" s="10"/>
      <c r="C80" s="13"/>
      <c r="D80" s="18"/>
      <c r="E80" s="1">
        <f t="shared" si="4"/>
      </c>
      <c r="F80" s="21">
        <f t="shared" si="4"/>
      </c>
      <c r="G80" s="13"/>
      <c r="H80" s="114">
        <f>IF($F$3=" "," ",$F$3)</f>
        <v>0</v>
      </c>
      <c r="I80" s="115" t="e">
        <f>IF($F$3=" "," ",VLOOKUP($F$3,Sheet2!$A:$XFD,3,0))</f>
        <v>#N/A</v>
      </c>
      <c r="J80" s="10"/>
      <c r="K80" s="2"/>
      <c r="L80" s="13"/>
      <c r="M80" s="63"/>
      <c r="N80" s="2"/>
      <c r="O80" s="44"/>
      <c r="P80" s="63"/>
      <c r="Q80" s="2"/>
      <c r="R80" s="44"/>
      <c r="S80" s="48"/>
      <c r="T80" s="54"/>
      <c r="U80" s="55"/>
      <c r="V80" s="13"/>
      <c r="W80" s="54"/>
      <c r="X80" s="67"/>
      <c r="Y80" s="67"/>
      <c r="Z80" s="67"/>
      <c r="AA80" s="67"/>
      <c r="AB80" s="97"/>
      <c r="AC80" s="97"/>
      <c r="AD80" s="97"/>
      <c r="AE80" s="97"/>
      <c r="AF80" s="97"/>
      <c r="AG80" s="97" t="s">
        <v>241</v>
      </c>
      <c r="AH80" s="97"/>
      <c r="AI80" s="97"/>
      <c r="AJ80" s="97"/>
      <c r="AK80" s="97"/>
      <c r="AL80" s="97"/>
      <c r="AZ80" s="68"/>
      <c r="BA80" s="68"/>
      <c r="BB80" s="68"/>
      <c r="BC80" s="68"/>
    </row>
    <row r="81" spans="1:55" ht="29.25" customHeight="1" thickBot="1">
      <c r="A81" s="105">
        <v>70</v>
      </c>
      <c r="B81" s="11"/>
      <c r="C81" s="14"/>
      <c r="D81" s="20"/>
      <c r="E81" s="9">
        <f t="shared" si="4"/>
      </c>
      <c r="F81" s="23">
        <f t="shared" si="4"/>
      </c>
      <c r="G81" s="14"/>
      <c r="H81" s="116">
        <f>IF($F$3=" "," ",$F$3)</f>
        <v>0</v>
      </c>
      <c r="I81" s="117" t="e">
        <f>IF($F$3=" "," ",VLOOKUP($F$3,Sheet2!$A:$XFD,3,0))</f>
        <v>#N/A</v>
      </c>
      <c r="J81" s="11"/>
      <c r="K81" s="12"/>
      <c r="L81" s="14"/>
      <c r="M81" s="64"/>
      <c r="N81" s="12"/>
      <c r="O81" s="14"/>
      <c r="P81" s="64"/>
      <c r="Q81" s="12"/>
      <c r="R81" s="14"/>
      <c r="S81" s="11"/>
      <c r="T81" s="56"/>
      <c r="U81" s="57"/>
      <c r="V81" s="14"/>
      <c r="W81" s="56"/>
      <c r="X81" s="67"/>
      <c r="Y81" s="67"/>
      <c r="Z81" s="67"/>
      <c r="AA81" s="67"/>
      <c r="AB81" s="97"/>
      <c r="AC81" s="97"/>
      <c r="AD81" s="97"/>
      <c r="AE81" s="97"/>
      <c r="AF81" s="97"/>
      <c r="AG81" s="97" t="s">
        <v>80</v>
      </c>
      <c r="AH81" s="97"/>
      <c r="AI81" s="97"/>
      <c r="AJ81" s="97"/>
      <c r="AK81" s="97"/>
      <c r="AL81" s="97"/>
      <c r="AZ81" s="68"/>
      <c r="BA81" s="68"/>
      <c r="BB81" s="68"/>
      <c r="BC81" s="68"/>
    </row>
    <row r="82" spans="1:55" ht="14.25">
      <c r="A82" s="67"/>
      <c r="B82" s="108">
        <f>COUNTA(B12:B81)</f>
        <v>0</v>
      </c>
      <c r="C82" s="67"/>
      <c r="D82" s="67"/>
      <c r="E82" s="67"/>
      <c r="F82" s="67"/>
      <c r="G82" s="67"/>
      <c r="H82" s="67"/>
      <c r="I82" s="67"/>
      <c r="J82" s="108">
        <f>COUNTA(J12:J81)</f>
        <v>0</v>
      </c>
      <c r="K82" s="67"/>
      <c r="L82" s="67"/>
      <c r="M82" s="108">
        <f>COUNTA(M12:M81)</f>
        <v>0</v>
      </c>
      <c r="N82" s="109"/>
      <c r="O82" s="109"/>
      <c r="P82" s="108">
        <f>COUNTA(P12:P81)</f>
        <v>0</v>
      </c>
      <c r="Q82" s="109"/>
      <c r="R82" s="109"/>
      <c r="S82" s="108">
        <f>COUNTA(S12:S81)</f>
        <v>0</v>
      </c>
      <c r="T82" s="108">
        <f>COUNTA(T12:T81)</f>
        <v>0</v>
      </c>
      <c r="U82" s="108">
        <f>COUNTA(U12:U81)</f>
        <v>0</v>
      </c>
      <c r="V82" s="108">
        <f>COUNTA(V12:V81)</f>
        <v>0</v>
      </c>
      <c r="W82" s="108">
        <f>COUNTA(W12:W81)</f>
        <v>0</v>
      </c>
      <c r="X82" s="67"/>
      <c r="Y82" s="67">
        <f>SUM(J82:W82)</f>
        <v>0</v>
      </c>
      <c r="Z82" s="67"/>
      <c r="AA82" s="67"/>
      <c r="AB82" s="67"/>
      <c r="AC82" s="67"/>
      <c r="AD82" s="67"/>
      <c r="AE82" s="67"/>
      <c r="AF82" s="67"/>
      <c r="AG82" s="110"/>
      <c r="AZ82" s="68"/>
      <c r="BA82" s="68"/>
      <c r="BB82" s="68"/>
      <c r="BC82" s="68"/>
    </row>
    <row r="83" spans="1:55" ht="14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I83" s="110"/>
      <c r="BA83" s="68"/>
      <c r="BB83" s="68"/>
      <c r="BC83" s="68"/>
    </row>
    <row r="84" spans="1:38" ht="14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L84" s="110"/>
    </row>
    <row r="85" spans="1:38" ht="14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L85" s="110"/>
    </row>
    <row r="86" spans="1:38" ht="14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L86" s="110"/>
    </row>
    <row r="87" spans="1:38" ht="14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L87" s="110"/>
    </row>
    <row r="88" spans="1:38" ht="14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L88" s="110"/>
    </row>
    <row r="89" spans="1:38" ht="14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L89" s="110"/>
    </row>
    <row r="90" spans="1:38" ht="14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L90" s="110"/>
    </row>
    <row r="91" spans="1:38" ht="14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L91" s="110"/>
    </row>
    <row r="92" spans="1:38" ht="14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L92" s="110"/>
    </row>
    <row r="93" spans="1:38" ht="14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L93" s="110"/>
    </row>
    <row r="94" spans="1:38" ht="14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L94" s="110"/>
    </row>
    <row r="95" spans="1:38" ht="14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L95" s="110"/>
    </row>
    <row r="96" spans="1:38" ht="14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L96" s="110"/>
    </row>
    <row r="97" spans="1:38" ht="14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L97" s="110"/>
    </row>
    <row r="98" spans="1:38" ht="14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L98" s="110"/>
    </row>
    <row r="99" spans="1:38" ht="14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L99" s="110"/>
    </row>
    <row r="100" spans="1:38" ht="14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L100" s="110"/>
    </row>
    <row r="101" spans="1:38" ht="14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L101" s="110"/>
    </row>
    <row r="102" spans="1:38" ht="14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L102" s="110"/>
    </row>
    <row r="103" spans="1:38" ht="14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L103" s="110"/>
    </row>
    <row r="104" spans="1:38" ht="14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L104" s="110"/>
    </row>
    <row r="105" spans="1:38" ht="14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L105" s="110"/>
    </row>
    <row r="106" spans="1:38" ht="14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L106" s="110"/>
    </row>
    <row r="107" spans="1:38" ht="14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L107" s="110"/>
    </row>
    <row r="108" spans="1:38" ht="14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L108" s="110"/>
    </row>
    <row r="109" spans="1:38" ht="14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L109" s="110"/>
    </row>
    <row r="110" spans="1:38" ht="14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L110" s="110"/>
    </row>
    <row r="111" spans="1:38" ht="14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L111" s="110"/>
    </row>
    <row r="112" spans="1:38" ht="14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L112" s="110"/>
    </row>
    <row r="113" spans="1:38" ht="14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L113" s="110"/>
    </row>
    <row r="114" spans="1:38" ht="14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L114" s="110"/>
    </row>
    <row r="115" spans="1:38" ht="14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L115" s="110"/>
    </row>
    <row r="116" spans="1:38" ht="14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L116" s="110"/>
    </row>
    <row r="117" spans="1:38" ht="14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L117" s="110"/>
    </row>
    <row r="118" spans="1:38" ht="14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L118" s="110"/>
    </row>
    <row r="119" spans="1:38" ht="14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L119" s="110"/>
    </row>
    <row r="120" spans="1:38" ht="14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L120" s="110"/>
    </row>
    <row r="121" spans="1:38" ht="14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L121" s="110"/>
    </row>
    <row r="122" spans="1:38" ht="14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L122" s="110"/>
    </row>
    <row r="123" spans="1:38" ht="14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L123" s="110"/>
    </row>
    <row r="124" spans="1:38" ht="14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L124" s="110"/>
    </row>
    <row r="125" spans="1:38" ht="14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L125" s="110"/>
    </row>
    <row r="126" spans="1:38" ht="14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L126" s="110"/>
    </row>
    <row r="127" spans="1:38" ht="14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L127" s="110"/>
    </row>
    <row r="128" spans="1:38" ht="14.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L128" s="110"/>
    </row>
    <row r="129" spans="1:38" ht="14.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L129" s="110"/>
    </row>
    <row r="130" spans="1:38" ht="14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L130" s="110"/>
    </row>
    <row r="131" spans="1:38" ht="14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L131" s="110"/>
    </row>
    <row r="132" spans="1:38" ht="14.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L132" s="110"/>
    </row>
    <row r="133" spans="1:38" ht="14.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L133" s="110"/>
    </row>
    <row r="134" spans="1:38" ht="14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L134" s="110"/>
    </row>
    <row r="135" spans="1:38" ht="14.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L135" s="110"/>
    </row>
    <row r="136" spans="1:38" ht="14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L136" s="110"/>
    </row>
    <row r="137" spans="1:38" ht="14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L137" s="110"/>
    </row>
    <row r="138" spans="1:38" ht="14.2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L138" s="110"/>
    </row>
    <row r="139" spans="1:38" ht="14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L139" s="110"/>
    </row>
    <row r="140" spans="1:38" ht="14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L140" s="110"/>
    </row>
    <row r="141" spans="1:38" ht="14.2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L141" s="110"/>
    </row>
    <row r="142" spans="1:38" ht="14.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L142" s="110"/>
    </row>
    <row r="143" spans="1:38" ht="14.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L143" s="110"/>
    </row>
    <row r="144" spans="1:38" ht="14.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L144" s="110"/>
    </row>
    <row r="145" spans="1:38" ht="14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L145" s="110"/>
    </row>
    <row r="146" spans="1:38" ht="14.2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L146" s="110"/>
    </row>
    <row r="147" spans="1:38" ht="14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L147" s="110"/>
    </row>
    <row r="148" spans="1:38" ht="14.2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L148" s="110"/>
    </row>
    <row r="149" spans="1:38" ht="14.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L149" s="110"/>
    </row>
    <row r="150" spans="1:38" ht="14.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L150" s="110"/>
    </row>
    <row r="151" spans="1:38" ht="14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L151" s="110"/>
    </row>
    <row r="152" spans="1:38" ht="14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L152" s="110"/>
    </row>
    <row r="153" spans="1:38" ht="14.2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L153" s="110"/>
    </row>
    <row r="154" spans="1:38" ht="14.2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L154" s="110"/>
    </row>
    <row r="155" spans="1:38" ht="14.2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L155" s="110"/>
    </row>
    <row r="156" spans="1:38" ht="14.2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L156" s="110"/>
    </row>
    <row r="157" spans="1:38" ht="14.2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L157" s="110"/>
    </row>
    <row r="158" spans="1:40" ht="14.2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N158" s="110"/>
    </row>
    <row r="159" spans="1:40" ht="14.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N159" s="110"/>
    </row>
    <row r="160" spans="1:40" ht="14.2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N160" s="110"/>
    </row>
    <row r="161" spans="1:40" ht="14.2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N161" s="110"/>
    </row>
    <row r="162" spans="1:40" ht="14.2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N162" s="110"/>
    </row>
    <row r="163" spans="1:40" ht="14.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N163" s="110"/>
    </row>
    <row r="164" spans="1:40" ht="14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N164" s="110"/>
    </row>
    <row r="165" spans="1:40" ht="14.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N165" s="110"/>
    </row>
    <row r="166" spans="1:40" ht="14.2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N166" s="110"/>
    </row>
    <row r="167" spans="1:40" ht="14.2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N167" s="110"/>
    </row>
    <row r="168" spans="1:40" ht="14.2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N168" s="110"/>
    </row>
    <row r="169" spans="1:40" ht="14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N169" s="110"/>
    </row>
    <row r="170" spans="1:40" ht="14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N170" s="110"/>
    </row>
    <row r="171" spans="1:40" ht="14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N171" s="110"/>
    </row>
    <row r="172" spans="1:40" ht="14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N172" s="110"/>
    </row>
    <row r="173" spans="1:40" ht="14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N173" s="110"/>
    </row>
    <row r="174" spans="1:40" ht="14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N174" s="110"/>
    </row>
    <row r="175" spans="1:40" ht="14.2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N175" s="110"/>
    </row>
    <row r="176" spans="1:40" ht="14.2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N176" s="110"/>
    </row>
    <row r="177" spans="1:40" ht="14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N177" s="110"/>
    </row>
    <row r="178" spans="1:40" ht="14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N178" s="110"/>
    </row>
    <row r="179" spans="1:40" ht="14.2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N179" s="110"/>
    </row>
    <row r="180" spans="1:40" ht="14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N180" s="110"/>
    </row>
    <row r="181" spans="1:40" ht="14.2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N181" s="110"/>
    </row>
    <row r="182" spans="1:40" ht="14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N182" s="110"/>
    </row>
    <row r="183" spans="1:40" ht="14.2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N183" s="110"/>
    </row>
    <row r="184" spans="1:40" ht="14.2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N184" s="110"/>
    </row>
    <row r="185" spans="1:40" ht="14.2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N185" s="110"/>
    </row>
    <row r="186" spans="1:40" ht="14.2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N186" s="110"/>
    </row>
    <row r="187" spans="1:40" ht="14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N187" s="110"/>
    </row>
    <row r="188" spans="1:40" ht="14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N188" s="110"/>
    </row>
    <row r="189" spans="1:40" ht="14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N189" s="110"/>
    </row>
    <row r="190" spans="1:40" ht="14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N190" s="110"/>
    </row>
    <row r="191" spans="1:40" ht="14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N191" s="110"/>
    </row>
    <row r="192" spans="1:40" ht="14.2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N192" s="110"/>
    </row>
    <row r="193" spans="1:40" ht="14.2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N193" s="110"/>
    </row>
    <row r="194" spans="1:40" ht="14.2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N194" s="110"/>
    </row>
    <row r="195" spans="1:40" ht="14.2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N195" s="110"/>
    </row>
    <row r="196" spans="1:40" ht="14.2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N196" s="110"/>
    </row>
    <row r="197" spans="1:40" ht="14.2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N197" s="110"/>
    </row>
    <row r="198" spans="1:40" ht="14.2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N198" s="110"/>
    </row>
    <row r="199" spans="1:40" ht="14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N199" s="110"/>
    </row>
    <row r="200" spans="1:40" ht="14.2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N200" s="110"/>
    </row>
    <row r="201" spans="1:40" ht="14.2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N201" s="110"/>
    </row>
    <row r="202" spans="1:40" ht="14.2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N202" s="110"/>
    </row>
    <row r="203" spans="1:40" ht="14.2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N203" s="110"/>
    </row>
    <row r="204" spans="1:40" ht="14.2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N204" s="110"/>
    </row>
    <row r="205" spans="1:40" ht="14.2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N205" s="110"/>
    </row>
    <row r="206" spans="1:40" ht="14.2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N206" s="110"/>
    </row>
    <row r="207" spans="1:40" ht="14.2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N207" s="110"/>
    </row>
    <row r="208" spans="1:40" ht="14.2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N208" s="110"/>
    </row>
    <row r="209" spans="1:40" ht="14.2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N209" s="110"/>
    </row>
    <row r="210" spans="1:40" ht="14.2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N210" s="110"/>
    </row>
    <row r="211" spans="1:40" ht="14.2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N211" s="110"/>
    </row>
    <row r="212" spans="1:40" ht="14.2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N212" s="110"/>
    </row>
    <row r="213" spans="1:40" ht="14.2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N213" s="110"/>
    </row>
    <row r="214" spans="1:40" ht="14.2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N214" s="110"/>
    </row>
    <row r="215" spans="1:40" ht="14.2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N215" s="110"/>
    </row>
    <row r="216" spans="1:40" ht="14.2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N216" s="110"/>
    </row>
    <row r="217" spans="1:40" ht="14.2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N217" s="110"/>
    </row>
    <row r="218" spans="1:40" ht="14.2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N218" s="110"/>
    </row>
    <row r="219" spans="1:40" ht="14.2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N219" s="110"/>
    </row>
    <row r="220" spans="1:40" ht="14.2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N220" s="110"/>
    </row>
    <row r="221" spans="1:40" ht="14.2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N221" s="110"/>
    </row>
    <row r="222" spans="1:40" ht="14.2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N222" s="110"/>
    </row>
    <row r="223" spans="1:40" ht="14.2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N223" s="110"/>
    </row>
    <row r="224" spans="1:40" ht="14.2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N224" s="110"/>
    </row>
    <row r="225" spans="1:40" ht="14.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N225" s="110"/>
    </row>
    <row r="226" spans="1:40" ht="14.2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N226" s="110"/>
    </row>
    <row r="227" spans="1:40" ht="14.2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N227" s="110"/>
    </row>
    <row r="228" spans="1:40" ht="14.2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N228" s="110"/>
    </row>
    <row r="229" spans="1:40" ht="14.2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N229" s="110"/>
    </row>
    <row r="230" spans="1:40" ht="14.2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N230" s="110"/>
    </row>
    <row r="231" spans="1:40" ht="14.2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N231" s="110"/>
    </row>
    <row r="232" spans="1:40" ht="14.2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N232" s="110"/>
    </row>
    <row r="233" spans="1:40" ht="14.2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N233" s="110"/>
    </row>
    <row r="234" spans="1:40" ht="14.2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N234" s="110"/>
    </row>
    <row r="235" spans="1:40" ht="14.2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N235" s="110"/>
    </row>
    <row r="236" spans="1:40" ht="14.2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N236" s="110"/>
    </row>
    <row r="237" spans="1:40" ht="14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N237" s="110"/>
    </row>
    <row r="238" spans="1:40" ht="14.2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N238" s="110"/>
    </row>
    <row r="239" spans="1:40" ht="14.2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N239" s="110"/>
    </row>
    <row r="240" spans="1:40" ht="14.2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N240" s="110"/>
    </row>
    <row r="241" spans="1:40" ht="14.2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N241" s="110"/>
    </row>
    <row r="242" spans="1:40" ht="14.2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N242" s="110"/>
    </row>
    <row r="243" spans="1:40" ht="14.2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N243" s="110"/>
    </row>
    <row r="244" spans="1:40" ht="14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N244" s="110"/>
    </row>
    <row r="245" spans="1:40" ht="14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N245" s="110"/>
    </row>
    <row r="246" spans="1:40" ht="14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N246" s="110"/>
    </row>
    <row r="247" spans="1:40" ht="14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N247" s="110"/>
    </row>
    <row r="248" spans="1:40" ht="14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N248" s="110"/>
    </row>
    <row r="249" spans="1:40" ht="14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N249" s="110"/>
    </row>
    <row r="250" spans="1:40" ht="14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N250" s="110"/>
    </row>
    <row r="251" spans="1:40" ht="14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N251" s="110"/>
    </row>
    <row r="252" spans="1:40" ht="14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N252" s="110"/>
    </row>
    <row r="253" spans="1:40" ht="14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N253" s="110"/>
    </row>
    <row r="254" spans="1:40" ht="14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N254" s="111"/>
    </row>
    <row r="255" spans="1:40" ht="14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N255" s="111"/>
    </row>
    <row r="256" spans="1:40" ht="14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N256" s="111"/>
    </row>
    <row r="257" spans="1:40" ht="14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N257" s="111"/>
    </row>
    <row r="258" spans="1:40" ht="14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N258" s="111"/>
    </row>
    <row r="259" spans="1:40" ht="14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N259" s="111"/>
    </row>
    <row r="260" spans="1:40" ht="14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N260" s="111"/>
    </row>
    <row r="261" spans="1:40" ht="14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N261" s="111"/>
    </row>
    <row r="262" spans="1:40" ht="14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N262" s="111"/>
    </row>
    <row r="263" spans="1:40" ht="14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N263" s="111"/>
    </row>
    <row r="264" spans="1:40" ht="14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N264" s="111"/>
    </row>
    <row r="265" spans="1:40" ht="14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N265" s="111"/>
    </row>
  </sheetData>
  <sheetProtection password="DA9F" sheet="1"/>
  <mergeCells count="20">
    <mergeCell ref="B9:R10"/>
    <mergeCell ref="L4:N4"/>
    <mergeCell ref="O4:AA4"/>
    <mergeCell ref="T5:Y5"/>
    <mergeCell ref="K5:N5"/>
    <mergeCell ref="G6:J6"/>
    <mergeCell ref="B7:L7"/>
    <mergeCell ref="T7:U7"/>
    <mergeCell ref="B5:C5"/>
    <mergeCell ref="D5:F5"/>
    <mergeCell ref="Q7:R7"/>
    <mergeCell ref="A1:AA1"/>
    <mergeCell ref="Y12:Z12"/>
    <mergeCell ref="G5:J5"/>
    <mergeCell ref="O5:S5"/>
    <mergeCell ref="N7:O7"/>
    <mergeCell ref="B3:E3"/>
    <mergeCell ref="F3:K3"/>
    <mergeCell ref="B4:E4"/>
    <mergeCell ref="F4:K4"/>
  </mergeCells>
  <conditionalFormatting sqref="Z26:Z44">
    <cfRule type="cellIs" priority="1" dxfId="7" operator="greaterThan" stopIfTrue="1">
      <formula>2</formula>
    </cfRule>
    <cfRule type="cellIs" priority="2" dxfId="7" operator="greaterThan" stopIfTrue="1">
      <formula>4</formula>
    </cfRule>
    <cfRule type="cellIs" priority="3" dxfId="7" operator="greaterThan" stopIfTrue="1">
      <formula>3</formula>
    </cfRule>
  </conditionalFormatting>
  <dataValidations count="14">
    <dataValidation allowBlank="1" showInputMessage="1" showErrorMessage="1" prompt="最高記録がある場合は，公認記録を記入してください。&#10;例)44秒57→4457" sqref="S10"/>
    <dataValidation allowBlank="1" showInputMessage="1" showErrorMessage="1" prompt="最高記録がある場合は，公認記録を記入してください。&#10;例)3分28秒78→32878" sqref="T10"/>
    <dataValidation allowBlank="1" showInputMessage="1" showErrorMessage="1" prompt="最高記録がある場合は，大会名(記録が公認された大会)を記入してください。" sqref="L12:L81 O12:O81 R12:R81"/>
    <dataValidation allowBlank="1" showInputMessage="1" showErrorMessage="1" prompt="最高記録(公認記録)は記入例を参考にして記入してください。" sqref="K12:K81 N12:N81 Q12:Q81"/>
    <dataValidation allowBlank="1" showInputMessage="1" showErrorMessage="1" prompt="ﾌﾘｶﾞﾅは自動で入力されますが，間違っている場合は直接入力して下さい(半角ｶﾀｶﾅで)。" sqref="E12:F81"/>
    <dataValidation allowBlank="1" showInputMessage="1" showErrorMessage="1" prompt="氏名は，名字と名前を別々に入力して下さい。" sqref="C12:D81"/>
    <dataValidation allowBlank="1" showInputMessage="1" showErrorMessage="1" promptTitle="注意!!!" prompt="ゼッケンナンバーは，JAAFに登録した後に割り振られたナンバーを必ず記入して下さい。" sqref="B12:B81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$AG$12:$AG$81</formula1>
    </dataValidation>
    <dataValidation type="list" allowBlank="1" showErrorMessage="1" prompt="ﾌﾘｶﾞﾅは自動で入力されますが，間違っている場合は直接入力して下さい。" sqref="G12:G81">
      <formula1>$AF$12:$AF$14</formula1>
    </dataValidation>
    <dataValidation type="list" allowBlank="1" showInputMessage="1" showErrorMessage="1" sqref="S12:S81">
      <formula1>$AB$12</formula1>
    </dataValidation>
    <dataValidation type="list" allowBlank="1" showInputMessage="1" showErrorMessage="1" sqref="T12:T81">
      <formula1>$AB$13</formula1>
    </dataValidation>
    <dataValidation type="list" allowBlank="1" showInputMessage="1" showErrorMessage="1" prompt="プルダウンメニューより種目を選択してください。" sqref="J12:J81 M12:M81 U12:U81 W12:W81">
      <formula1>$AI$15:$AI$40</formula1>
    </dataValidation>
    <dataValidation type="list" allowBlank="1" showInputMessage="1" showErrorMessage="1" prompt="プルダウンメニューより種目を選択してください。" sqref="P12:P81">
      <formula1>男子一年</formula1>
    </dataValidation>
    <dataValidation type="list" allowBlank="1" showInputMessage="1" showErrorMessage="1" prompt="プルダウンメニューより種目を選択してください。" sqref="V12:V81">
      <formula1>女子二年</formula1>
    </dataValidation>
  </dataValidations>
  <printOptions/>
  <pageMargins left="0.5118110236220472" right="0.5118110236220472" top="0.35433070866141736" bottom="0.35433070866141736" header="0.31496062992125984" footer="0.31496062992125984"/>
  <pageSetup orientation="landscape" paperSize="9" scale="35" r:id="rId2"/>
  <headerFooter>
    <oddHeader>&amp;RNO.&amp;P</oddHeader>
  </headerFooter>
  <rowBreaks count="2" manualBreakCount="2">
    <brk id="46" max="23" man="1"/>
    <brk id="61" max="23" man="1"/>
  </rowBreaks>
  <colBreaks count="2" manualBreakCount="2">
    <brk id="28" max="90" man="1"/>
    <brk id="3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C265"/>
  <sheetViews>
    <sheetView zoomScale="49" zoomScaleNormal="49" zoomScaleSheetLayoutView="25" zoomScalePageLayoutView="0" workbookViewId="0" topLeftCell="A1">
      <selection activeCell="A1" sqref="A1:AA1"/>
    </sheetView>
  </sheetViews>
  <sheetFormatPr defaultColWidth="12.875" defaultRowHeight="15.75"/>
  <cols>
    <col min="1" max="1" width="4.625" style="68" bestFit="1" customWidth="1"/>
    <col min="2" max="2" width="9.875" style="68" customWidth="1"/>
    <col min="3" max="5" width="16.125" style="68" customWidth="1"/>
    <col min="6" max="6" width="16.50390625" style="68" customWidth="1"/>
    <col min="7" max="7" width="6.00390625" style="68" customWidth="1"/>
    <col min="8" max="9" width="21.00390625" style="68" hidden="1" customWidth="1"/>
    <col min="10" max="10" width="11.375" style="68" customWidth="1"/>
    <col min="11" max="11" width="13.875" style="68" customWidth="1"/>
    <col min="12" max="12" width="22.50390625" style="68" customWidth="1"/>
    <col min="13" max="13" width="11.25390625" style="68" customWidth="1"/>
    <col min="14" max="14" width="13.75390625" style="68" customWidth="1"/>
    <col min="15" max="15" width="22.50390625" style="68" customWidth="1"/>
    <col min="16" max="16" width="11.25390625" style="68" customWidth="1"/>
    <col min="17" max="17" width="13.75390625" style="68" customWidth="1"/>
    <col min="18" max="18" width="22.50390625" style="68" customWidth="1"/>
    <col min="19" max="20" width="10.00390625" style="68" bestFit="1" customWidth="1"/>
    <col min="21" max="23" width="11.125" style="68" customWidth="1"/>
    <col min="24" max="24" width="3.75390625" style="68" customWidth="1"/>
    <col min="25" max="25" width="11.625" style="68" customWidth="1"/>
    <col min="26" max="27" width="10.75390625" style="68" bestFit="1" customWidth="1"/>
    <col min="28" max="28" width="10.25390625" style="250" bestFit="1" customWidth="1"/>
    <col min="29" max="29" width="11.50390625" style="164" bestFit="1" customWidth="1"/>
    <col min="30" max="30" width="11.625" style="164" bestFit="1" customWidth="1"/>
    <col min="31" max="31" width="12.125" style="250" bestFit="1" customWidth="1"/>
    <col min="32" max="32" width="10.375" style="250" customWidth="1"/>
    <col min="33" max="33" width="11.625" style="250" bestFit="1" customWidth="1"/>
    <col min="34" max="34" width="7.625" style="97" bestFit="1" customWidth="1"/>
    <col min="35" max="35" width="11.50390625" style="97" bestFit="1" customWidth="1"/>
    <col min="36" max="36" width="7.50390625" style="160" bestFit="1" customWidth="1"/>
    <col min="37" max="38" width="12.875" style="160" customWidth="1"/>
    <col min="39" max="39" width="7.25390625" style="160" bestFit="1" customWidth="1"/>
    <col min="40" max="40" width="19.125" style="160" bestFit="1" customWidth="1"/>
    <col min="41" max="41" width="10.00390625" style="160" customWidth="1"/>
    <col min="42" max="42" width="10.00390625" style="158" customWidth="1"/>
    <col min="43" max="43" width="10.00390625" style="67" customWidth="1"/>
    <col min="44" max="55" width="12.875" style="67" customWidth="1"/>
    <col min="56" max="16384" width="12.875" style="68" customWidth="1"/>
  </cols>
  <sheetData>
    <row r="1" spans="1:34" ht="32.25">
      <c r="A1" s="256" t="s">
        <v>285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48"/>
      <c r="AC1" s="159"/>
      <c r="AD1" s="159"/>
      <c r="AE1" s="248"/>
      <c r="AF1" s="248"/>
      <c r="AG1" s="248"/>
      <c r="AH1" s="248"/>
    </row>
    <row r="2" spans="1:33" ht="9.75" customHeight="1">
      <c r="A2" s="67"/>
      <c r="B2" s="69"/>
      <c r="C2" s="6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97"/>
      <c r="AC2" s="160"/>
      <c r="AD2" s="160"/>
      <c r="AE2" s="97"/>
      <c r="AF2" s="97"/>
      <c r="AG2" s="97"/>
    </row>
    <row r="3" spans="1:33" ht="30" customHeight="1">
      <c r="A3" s="67"/>
      <c r="B3" s="302" t="s">
        <v>130</v>
      </c>
      <c r="C3" s="303"/>
      <c r="D3" s="303"/>
      <c r="E3" s="303"/>
      <c r="F3" s="299"/>
      <c r="G3" s="300"/>
      <c r="H3" s="300"/>
      <c r="I3" s="300"/>
      <c r="J3" s="300"/>
      <c r="K3" s="301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86"/>
      <c r="Y3" s="86"/>
      <c r="Z3" s="86"/>
      <c r="AA3" s="86"/>
      <c r="AB3" s="97"/>
      <c r="AC3" s="160"/>
      <c r="AD3" s="160"/>
      <c r="AE3" s="97"/>
      <c r="AF3" s="97"/>
      <c r="AG3" s="97"/>
    </row>
    <row r="4" spans="1:33" ht="30" customHeight="1">
      <c r="A4" s="67"/>
      <c r="B4" s="304" t="s">
        <v>131</v>
      </c>
      <c r="C4" s="305"/>
      <c r="D4" s="305"/>
      <c r="E4" s="305"/>
      <c r="F4" s="317"/>
      <c r="G4" s="318"/>
      <c r="H4" s="318"/>
      <c r="I4" s="318"/>
      <c r="J4" s="318"/>
      <c r="K4" s="319"/>
      <c r="L4" s="306" t="s">
        <v>6</v>
      </c>
      <c r="M4" s="307"/>
      <c r="N4" s="308"/>
      <c r="O4" s="310"/>
      <c r="P4" s="311"/>
      <c r="Q4" s="311"/>
      <c r="R4" s="311"/>
      <c r="S4" s="311"/>
      <c r="T4" s="311"/>
      <c r="U4" s="311"/>
      <c r="V4" s="311"/>
      <c r="W4" s="312"/>
      <c r="X4" s="171"/>
      <c r="Y4" s="171"/>
      <c r="Z4" s="171"/>
      <c r="AA4" s="171"/>
      <c r="AB4" s="252"/>
      <c r="AC4" s="160"/>
      <c r="AD4" s="160"/>
      <c r="AE4" s="97"/>
      <c r="AF4" s="97"/>
      <c r="AG4" s="97"/>
    </row>
    <row r="5" spans="1:33" ht="30" customHeight="1">
      <c r="A5" s="67"/>
      <c r="B5" s="320" t="s">
        <v>132</v>
      </c>
      <c r="C5" s="321"/>
      <c r="D5" s="322"/>
      <c r="E5" s="323"/>
      <c r="F5" s="324"/>
      <c r="G5" s="258" t="s">
        <v>231</v>
      </c>
      <c r="H5" s="259"/>
      <c r="I5" s="259"/>
      <c r="J5" s="260"/>
      <c r="K5" s="313"/>
      <c r="L5" s="314"/>
      <c r="M5" s="314"/>
      <c r="N5" s="315"/>
      <c r="O5" s="298" t="s">
        <v>260</v>
      </c>
      <c r="P5" s="298"/>
      <c r="Q5" s="294"/>
      <c r="R5" s="295"/>
      <c r="S5" s="295"/>
      <c r="T5" s="295"/>
      <c r="U5" s="296"/>
      <c r="V5" s="71" t="s">
        <v>144</v>
      </c>
      <c r="W5" s="175">
        <f>COUNT(B12:B81)</f>
        <v>0</v>
      </c>
      <c r="X5" s="172"/>
      <c r="Y5" s="172"/>
      <c r="Z5" s="166"/>
      <c r="AA5" s="173"/>
      <c r="AB5" s="253"/>
      <c r="AC5" s="160"/>
      <c r="AD5" s="160"/>
      <c r="AE5" s="97"/>
      <c r="AF5" s="97"/>
      <c r="AG5" s="97"/>
    </row>
    <row r="6" spans="1:33" ht="27" customHeight="1">
      <c r="A6" s="67"/>
      <c r="B6" s="176" t="s">
        <v>272</v>
      </c>
      <c r="C6" s="244"/>
      <c r="D6" s="177" t="s">
        <v>133</v>
      </c>
      <c r="E6" s="244"/>
      <c r="F6" s="177" t="s">
        <v>134</v>
      </c>
      <c r="G6" s="297"/>
      <c r="H6" s="297"/>
      <c r="I6" s="297"/>
      <c r="J6" s="297"/>
      <c r="K6" s="178" t="s">
        <v>135</v>
      </c>
      <c r="L6" s="76"/>
      <c r="M6" s="77"/>
      <c r="N6" s="77"/>
      <c r="O6" s="166"/>
      <c r="P6" s="166"/>
      <c r="Q6" s="166"/>
      <c r="R6" s="166"/>
      <c r="S6" s="166"/>
      <c r="T6" s="166"/>
      <c r="U6" s="166"/>
      <c r="V6" s="71" t="s">
        <v>145</v>
      </c>
      <c r="W6" s="175">
        <f>Y82</f>
        <v>0</v>
      </c>
      <c r="X6" s="166"/>
      <c r="Y6" s="166"/>
      <c r="Z6" s="166"/>
      <c r="AA6" s="173"/>
      <c r="AB6" s="253"/>
      <c r="AC6" s="160"/>
      <c r="AD6" s="160"/>
      <c r="AE6" s="97"/>
      <c r="AF6" s="97"/>
      <c r="AG6" s="97"/>
    </row>
    <row r="7" spans="1:33" ht="35.25" customHeight="1">
      <c r="A7" s="67"/>
      <c r="B7" s="309" t="s">
        <v>129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168" t="s">
        <v>143</v>
      </c>
      <c r="N7" s="316"/>
      <c r="O7" s="316"/>
      <c r="P7" s="243" t="s">
        <v>258</v>
      </c>
      <c r="Q7" s="255"/>
      <c r="R7" s="255"/>
      <c r="S7" s="81"/>
      <c r="T7" s="290"/>
      <c r="U7" s="290"/>
      <c r="V7" s="81"/>
      <c r="W7" s="81"/>
      <c r="X7" s="81"/>
      <c r="Y7" s="82"/>
      <c r="Z7" s="77"/>
      <c r="AA7" s="77"/>
      <c r="AB7" s="251"/>
      <c r="AC7" s="162"/>
      <c r="AD7" s="160"/>
      <c r="AE7" s="97"/>
      <c r="AF7" s="97"/>
      <c r="AG7" s="97"/>
    </row>
    <row r="8" spans="1:33" ht="60" customHeight="1" thickBot="1">
      <c r="A8" s="6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80"/>
      <c r="P8" s="165"/>
      <c r="Q8" s="165"/>
      <c r="R8" s="80"/>
      <c r="S8" s="77"/>
      <c r="T8" s="77"/>
      <c r="U8" s="80"/>
      <c r="V8" s="80"/>
      <c r="W8" s="80"/>
      <c r="X8" s="77"/>
      <c r="Y8" s="77"/>
      <c r="Z8" s="77"/>
      <c r="AA8" s="77"/>
      <c r="AB8" s="254"/>
      <c r="AC8" s="161"/>
      <c r="AD8" s="161"/>
      <c r="AE8" s="251"/>
      <c r="AF8" s="251"/>
      <c r="AG8" s="249"/>
    </row>
    <row r="9" spans="1:55" ht="23.25" customHeight="1">
      <c r="A9" s="67"/>
      <c r="B9" s="275" t="s">
        <v>281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6"/>
      <c r="S9" s="137" t="s">
        <v>136</v>
      </c>
      <c r="T9" s="84" t="s">
        <v>136</v>
      </c>
      <c r="U9" s="325" t="s">
        <v>282</v>
      </c>
      <c r="V9" s="326"/>
      <c r="W9" s="326"/>
      <c r="X9" s="77"/>
      <c r="Y9" s="77"/>
      <c r="Z9" s="77"/>
      <c r="AA9" s="77"/>
      <c r="AB9" s="249"/>
      <c r="AC9" s="160"/>
      <c r="AD9" s="160"/>
      <c r="AE9" s="97"/>
      <c r="AF9" s="97"/>
      <c r="AG9" s="97"/>
      <c r="BA9" s="68"/>
      <c r="BB9" s="68"/>
      <c r="BC9" s="68"/>
    </row>
    <row r="10" spans="1:55" ht="23.25" customHeight="1" thickBot="1">
      <c r="A10" s="6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  <c r="S10" s="138"/>
      <c r="T10" s="17"/>
      <c r="U10" s="327"/>
      <c r="V10" s="328"/>
      <c r="W10" s="328"/>
      <c r="X10" s="86"/>
      <c r="Y10" s="86"/>
      <c r="Z10" s="67"/>
      <c r="AA10" s="67"/>
      <c r="AB10" s="97"/>
      <c r="AC10" s="160"/>
      <c r="AD10" s="160"/>
      <c r="AE10" s="97"/>
      <c r="AF10" s="97"/>
      <c r="AG10" s="97"/>
      <c r="BA10" s="68"/>
      <c r="BB10" s="68"/>
      <c r="BC10" s="68"/>
    </row>
    <row r="11" spans="1:55" ht="29.25" thickBot="1">
      <c r="A11" s="67"/>
      <c r="B11" s="87" t="s">
        <v>17</v>
      </c>
      <c r="C11" s="88" t="s">
        <v>9</v>
      </c>
      <c r="D11" s="89" t="s">
        <v>10</v>
      </c>
      <c r="E11" s="90" t="s">
        <v>11</v>
      </c>
      <c r="F11" s="91" t="s">
        <v>12</v>
      </c>
      <c r="G11" s="88" t="s">
        <v>141</v>
      </c>
      <c r="H11" s="92" t="s">
        <v>8</v>
      </c>
      <c r="I11" s="88" t="s">
        <v>7</v>
      </c>
      <c r="J11" s="87" t="s">
        <v>13</v>
      </c>
      <c r="K11" s="92" t="s">
        <v>4</v>
      </c>
      <c r="L11" s="88" t="s">
        <v>138</v>
      </c>
      <c r="M11" s="93" t="s">
        <v>14</v>
      </c>
      <c r="N11" s="88" t="s">
        <v>4</v>
      </c>
      <c r="O11" s="88" t="s">
        <v>138</v>
      </c>
      <c r="P11" s="93" t="s">
        <v>255</v>
      </c>
      <c r="Q11" s="88" t="s">
        <v>4</v>
      </c>
      <c r="R11" s="88" t="s">
        <v>138</v>
      </c>
      <c r="S11" s="87" t="s">
        <v>127</v>
      </c>
      <c r="T11" s="94" t="s">
        <v>128</v>
      </c>
      <c r="U11" s="95" t="s">
        <v>139</v>
      </c>
      <c r="V11" s="170" t="s">
        <v>140</v>
      </c>
      <c r="W11" s="96" t="s">
        <v>256</v>
      </c>
      <c r="X11" s="67"/>
      <c r="Y11" s="67"/>
      <c r="Z11" s="67"/>
      <c r="AA11" s="67"/>
      <c r="AB11" s="97"/>
      <c r="AC11" s="160"/>
      <c r="AD11" s="160"/>
      <c r="AE11" s="97"/>
      <c r="AF11" s="97"/>
      <c r="AG11" s="97"/>
      <c r="AZ11" s="68"/>
      <c r="BA11" s="68"/>
      <c r="BB11" s="68"/>
      <c r="BC11" s="68"/>
    </row>
    <row r="12" spans="1:55" ht="29.25" customHeight="1">
      <c r="A12" s="98">
        <v>1</v>
      </c>
      <c r="B12" s="179"/>
      <c r="C12" s="180"/>
      <c r="D12" s="181"/>
      <c r="E12" s="182">
        <f>ASC(PHONETIC(C12))</f>
      </c>
      <c r="F12" s="183">
        <f>ASC(PHONETIC(D12))</f>
      </c>
      <c r="G12" s="180"/>
      <c r="H12" s="184">
        <f aca="true" t="shared" si="0" ref="H12:H76">IF($F$3=" "," ",$F$3)</f>
        <v>0</v>
      </c>
      <c r="I12" s="185" t="e">
        <f>IF($F$3=" "," ",VLOOKUP($F$3,Sheet2!$A:$XFD,3,0))</f>
        <v>#N/A</v>
      </c>
      <c r="J12" s="179"/>
      <c r="K12" s="186"/>
      <c r="L12" s="180"/>
      <c r="M12" s="187"/>
      <c r="N12" s="186"/>
      <c r="O12" s="180"/>
      <c r="P12" s="187"/>
      <c r="Q12" s="186"/>
      <c r="R12" s="180"/>
      <c r="S12" s="179"/>
      <c r="T12" s="188"/>
      <c r="U12" s="189"/>
      <c r="V12" s="180"/>
      <c r="W12" s="188"/>
      <c r="X12" s="97">
        <f aca="true" t="shared" si="1" ref="X12:X76">COUNTA(J12,M12,P12,U12,V12,W12)</f>
        <v>0</v>
      </c>
      <c r="Y12" s="257" t="s">
        <v>5</v>
      </c>
      <c r="Z12" s="257"/>
      <c r="AA12" s="67"/>
      <c r="AB12" s="99" t="s">
        <v>15</v>
      </c>
      <c r="AC12" s="160"/>
      <c r="AD12" s="160"/>
      <c r="AE12" s="97"/>
      <c r="AF12" s="97">
        <v>1</v>
      </c>
      <c r="AG12" s="97" t="s">
        <v>55</v>
      </c>
      <c r="AZ12" s="68"/>
      <c r="BA12" s="68"/>
      <c r="BB12" s="68"/>
      <c r="BC12" s="68"/>
    </row>
    <row r="13" spans="1:55" ht="29.25" customHeight="1">
      <c r="A13" s="100">
        <v>2</v>
      </c>
      <c r="B13" s="190"/>
      <c r="C13" s="191"/>
      <c r="D13" s="192"/>
      <c r="E13" s="193">
        <f aca="true" t="shared" si="2" ref="E13:E35">ASC(PHONETIC(C13))</f>
      </c>
      <c r="F13" s="194">
        <f aca="true" t="shared" si="3" ref="F13:F35">ASC(PHONETIC(D13))</f>
      </c>
      <c r="G13" s="191"/>
      <c r="H13" s="195">
        <f t="shared" si="0"/>
        <v>0</v>
      </c>
      <c r="I13" s="196" t="e">
        <f>IF($F$3=" "," ",VLOOKUP($F$3,Sheet2!$A:$XFD,3,0))</f>
        <v>#N/A</v>
      </c>
      <c r="J13" s="190"/>
      <c r="K13" s="197"/>
      <c r="L13" s="191"/>
      <c r="M13" s="198"/>
      <c r="N13" s="197"/>
      <c r="O13" s="245"/>
      <c r="P13" s="198"/>
      <c r="Q13" s="197"/>
      <c r="R13" s="199"/>
      <c r="S13" s="200"/>
      <c r="T13" s="201"/>
      <c r="U13" s="202"/>
      <c r="V13" s="191"/>
      <c r="W13" s="201"/>
      <c r="X13" s="97">
        <f t="shared" si="1"/>
        <v>0</v>
      </c>
      <c r="Y13" s="101" t="s">
        <v>29</v>
      </c>
      <c r="Z13" s="102" t="s">
        <v>25</v>
      </c>
      <c r="AA13" s="102">
        <v>1134</v>
      </c>
      <c r="AB13" s="97" t="s">
        <v>126</v>
      </c>
      <c r="AC13" s="160"/>
      <c r="AD13" s="160"/>
      <c r="AE13" s="97"/>
      <c r="AF13" s="97">
        <v>2</v>
      </c>
      <c r="AG13" s="97" t="s">
        <v>51</v>
      </c>
      <c r="AZ13" s="68"/>
      <c r="BA13" s="68"/>
      <c r="BB13" s="68"/>
      <c r="BC13" s="68"/>
    </row>
    <row r="14" spans="1:55" ht="29.25" customHeight="1">
      <c r="A14" s="100">
        <v>3</v>
      </c>
      <c r="B14" s="190"/>
      <c r="C14" s="191"/>
      <c r="D14" s="192"/>
      <c r="E14" s="193">
        <f t="shared" si="2"/>
      </c>
      <c r="F14" s="194">
        <f t="shared" si="3"/>
      </c>
      <c r="G14" s="191"/>
      <c r="H14" s="195">
        <f t="shared" si="0"/>
        <v>0</v>
      </c>
      <c r="I14" s="196" t="e">
        <f>IF($F$3=" "," ",VLOOKUP($F$3,Sheet2!$A:$XFD,3,0))</f>
        <v>#N/A</v>
      </c>
      <c r="J14" s="190"/>
      <c r="K14" s="197"/>
      <c r="L14" s="245"/>
      <c r="M14" s="198"/>
      <c r="N14" s="197"/>
      <c r="O14" s="245"/>
      <c r="P14" s="198"/>
      <c r="Q14" s="197"/>
      <c r="R14" s="199"/>
      <c r="S14" s="200"/>
      <c r="T14" s="201"/>
      <c r="U14" s="202"/>
      <c r="V14" s="191"/>
      <c r="W14" s="201"/>
      <c r="X14" s="97">
        <f t="shared" si="1"/>
        <v>0</v>
      </c>
      <c r="Y14" s="101" t="s">
        <v>30</v>
      </c>
      <c r="Z14" s="102" t="s">
        <v>26</v>
      </c>
      <c r="AA14" s="102">
        <v>2300</v>
      </c>
      <c r="AB14" s="97"/>
      <c r="AC14" s="160"/>
      <c r="AD14" s="160"/>
      <c r="AE14" s="97"/>
      <c r="AF14" s="97">
        <v>3</v>
      </c>
      <c r="AG14" s="97" t="s">
        <v>69</v>
      </c>
      <c r="AH14" s="97" t="s">
        <v>16</v>
      </c>
      <c r="AI14" s="97" t="s">
        <v>146</v>
      </c>
      <c r="AZ14" s="68"/>
      <c r="BA14" s="68"/>
      <c r="BB14" s="68"/>
      <c r="BC14" s="68"/>
    </row>
    <row r="15" spans="1:55" ht="29.25" customHeight="1">
      <c r="A15" s="100">
        <v>4</v>
      </c>
      <c r="B15" s="190"/>
      <c r="C15" s="191"/>
      <c r="D15" s="192"/>
      <c r="E15" s="193">
        <f t="shared" si="2"/>
      </c>
      <c r="F15" s="194">
        <f t="shared" si="3"/>
      </c>
      <c r="G15" s="191"/>
      <c r="H15" s="195">
        <f t="shared" si="0"/>
        <v>0</v>
      </c>
      <c r="I15" s="196" t="e">
        <f>IF($F$3=" "," ",VLOOKUP($F$3,Sheet2!$A:$XFD,3,0))</f>
        <v>#N/A</v>
      </c>
      <c r="J15" s="190"/>
      <c r="K15" s="197"/>
      <c r="L15" s="245"/>
      <c r="M15" s="198"/>
      <c r="N15" s="197"/>
      <c r="O15" s="199"/>
      <c r="P15" s="198"/>
      <c r="Q15" s="197"/>
      <c r="R15" s="199"/>
      <c r="S15" s="200"/>
      <c r="T15" s="201"/>
      <c r="U15" s="202"/>
      <c r="V15" s="191"/>
      <c r="W15" s="201"/>
      <c r="X15" s="97">
        <f t="shared" si="1"/>
        <v>0</v>
      </c>
      <c r="Y15" s="101" t="s">
        <v>31</v>
      </c>
      <c r="Z15" s="101" t="s">
        <v>24</v>
      </c>
      <c r="AA15" s="101">
        <v>5278</v>
      </c>
      <c r="AB15" s="97"/>
      <c r="AC15" s="160"/>
      <c r="AD15" s="160"/>
      <c r="AE15" s="97"/>
      <c r="AF15" s="97"/>
      <c r="AG15" s="97" t="s">
        <v>94</v>
      </c>
      <c r="AH15" s="97" t="s">
        <v>40</v>
      </c>
      <c r="AI15" s="97" t="s">
        <v>167</v>
      </c>
      <c r="AZ15" s="68"/>
      <c r="BA15" s="68"/>
      <c r="BB15" s="68"/>
      <c r="BC15" s="68"/>
    </row>
    <row r="16" spans="1:55" ht="29.25" customHeight="1">
      <c r="A16" s="100">
        <v>5</v>
      </c>
      <c r="B16" s="190"/>
      <c r="C16" s="191"/>
      <c r="D16" s="192"/>
      <c r="E16" s="193">
        <f t="shared" si="2"/>
      </c>
      <c r="F16" s="194">
        <f t="shared" si="3"/>
      </c>
      <c r="G16" s="191"/>
      <c r="H16" s="195">
        <f t="shared" si="0"/>
        <v>0</v>
      </c>
      <c r="I16" s="196" t="e">
        <f>IF($F$3=" "," ",VLOOKUP($F$3,Sheet2!$A:$XFD,3,0))</f>
        <v>#N/A</v>
      </c>
      <c r="J16" s="190"/>
      <c r="K16" s="197"/>
      <c r="L16" s="199"/>
      <c r="M16" s="198"/>
      <c r="N16" s="197"/>
      <c r="O16" s="199"/>
      <c r="P16" s="198"/>
      <c r="Q16" s="197"/>
      <c r="R16" s="199"/>
      <c r="S16" s="200"/>
      <c r="T16" s="201"/>
      <c r="U16" s="202"/>
      <c r="V16" s="191"/>
      <c r="W16" s="201"/>
      <c r="X16" s="97">
        <f t="shared" si="1"/>
        <v>0</v>
      </c>
      <c r="Y16" s="101" t="s">
        <v>32</v>
      </c>
      <c r="Z16" s="101" t="s">
        <v>27</v>
      </c>
      <c r="AA16" s="101">
        <v>20456</v>
      </c>
      <c r="AB16" s="97"/>
      <c r="AC16" s="160"/>
      <c r="AD16" s="160"/>
      <c r="AE16" s="97"/>
      <c r="AF16" s="97"/>
      <c r="AG16" s="97" t="s">
        <v>79</v>
      </c>
      <c r="AI16" s="97" t="s">
        <v>105</v>
      </c>
      <c r="AZ16" s="68"/>
      <c r="BA16" s="68"/>
      <c r="BB16" s="68"/>
      <c r="BC16" s="68"/>
    </row>
    <row r="17" spans="1:55" ht="29.25" customHeight="1">
      <c r="A17" s="100">
        <v>6</v>
      </c>
      <c r="B17" s="190"/>
      <c r="C17" s="191"/>
      <c r="D17" s="192"/>
      <c r="E17" s="193">
        <f t="shared" si="2"/>
      </c>
      <c r="F17" s="194">
        <f t="shared" si="3"/>
      </c>
      <c r="G17" s="191"/>
      <c r="H17" s="195">
        <f t="shared" si="0"/>
        <v>0</v>
      </c>
      <c r="I17" s="196" t="e">
        <f>IF($F$3=" "," ",VLOOKUP($F$3,Sheet2!$A:$XFD,3,0))</f>
        <v>#N/A</v>
      </c>
      <c r="J17" s="190"/>
      <c r="K17" s="197"/>
      <c r="L17" s="191"/>
      <c r="M17" s="198"/>
      <c r="N17" s="197"/>
      <c r="O17" s="199"/>
      <c r="P17" s="198"/>
      <c r="Q17" s="197"/>
      <c r="R17" s="199"/>
      <c r="S17" s="200"/>
      <c r="T17" s="201"/>
      <c r="U17" s="202"/>
      <c r="V17" s="191"/>
      <c r="W17" s="201"/>
      <c r="X17" s="97">
        <f t="shared" si="1"/>
        <v>0</v>
      </c>
      <c r="Y17" s="101" t="s">
        <v>33</v>
      </c>
      <c r="Z17" s="101" t="s">
        <v>23</v>
      </c>
      <c r="AA17" s="101">
        <v>421221</v>
      </c>
      <c r="AB17" s="97"/>
      <c r="AC17" s="160"/>
      <c r="AD17" s="160"/>
      <c r="AE17" s="97"/>
      <c r="AF17" s="97"/>
      <c r="AG17" s="97" t="s">
        <v>274</v>
      </c>
      <c r="AI17" s="97" t="s">
        <v>106</v>
      </c>
      <c r="AZ17" s="68"/>
      <c r="BA17" s="68"/>
      <c r="BB17" s="68"/>
      <c r="BC17" s="68"/>
    </row>
    <row r="18" spans="1:55" ht="29.25" customHeight="1">
      <c r="A18" s="100">
        <v>7</v>
      </c>
      <c r="B18" s="190"/>
      <c r="C18" s="191"/>
      <c r="D18" s="192"/>
      <c r="E18" s="193">
        <f t="shared" si="2"/>
      </c>
      <c r="F18" s="194">
        <f t="shared" si="3"/>
      </c>
      <c r="G18" s="191"/>
      <c r="H18" s="195">
        <f t="shared" si="0"/>
        <v>0</v>
      </c>
      <c r="I18" s="196" t="e">
        <f>IF($F$3=" "," ",VLOOKUP($F$3,Sheet2!$A:$XFD,3,0))</f>
        <v>#N/A</v>
      </c>
      <c r="J18" s="190"/>
      <c r="K18" s="197"/>
      <c r="L18" s="191"/>
      <c r="M18" s="198"/>
      <c r="N18" s="197"/>
      <c r="O18" s="199"/>
      <c r="P18" s="198"/>
      <c r="Q18" s="197"/>
      <c r="R18" s="199"/>
      <c r="S18" s="200"/>
      <c r="T18" s="201"/>
      <c r="U18" s="202"/>
      <c r="V18" s="191"/>
      <c r="W18" s="201"/>
      <c r="X18" s="97">
        <f t="shared" si="1"/>
        <v>0</v>
      </c>
      <c r="Y18" s="101" t="s">
        <v>259</v>
      </c>
      <c r="Z18" s="101" t="s">
        <v>22</v>
      </c>
      <c r="AA18" s="101">
        <v>152233</v>
      </c>
      <c r="AB18" s="97"/>
      <c r="AC18" s="160"/>
      <c r="AD18" s="160"/>
      <c r="AE18" s="97"/>
      <c r="AF18" s="97"/>
      <c r="AG18" s="97" t="s">
        <v>81</v>
      </c>
      <c r="AH18" s="97" t="s">
        <v>39</v>
      </c>
      <c r="AI18" s="97" t="s">
        <v>107</v>
      </c>
      <c r="AZ18" s="68"/>
      <c r="BA18" s="68"/>
      <c r="BB18" s="68"/>
      <c r="BC18" s="68"/>
    </row>
    <row r="19" spans="1:55" ht="29.25" customHeight="1">
      <c r="A19" s="100">
        <v>8</v>
      </c>
      <c r="B19" s="190"/>
      <c r="C19" s="191"/>
      <c r="D19" s="192"/>
      <c r="E19" s="193">
        <f t="shared" si="2"/>
      </c>
      <c r="F19" s="194">
        <f t="shared" si="3"/>
      </c>
      <c r="G19" s="191"/>
      <c r="H19" s="195">
        <f t="shared" si="0"/>
        <v>0</v>
      </c>
      <c r="I19" s="196" t="e">
        <f>IF($F$3=" "," ",VLOOKUP($F$3,Sheet2!$A:$XFD,3,0))</f>
        <v>#N/A</v>
      </c>
      <c r="J19" s="190"/>
      <c r="K19" s="197"/>
      <c r="L19" s="191"/>
      <c r="M19" s="198"/>
      <c r="N19" s="197"/>
      <c r="O19" s="191"/>
      <c r="P19" s="198"/>
      <c r="Q19" s="197"/>
      <c r="R19" s="191"/>
      <c r="S19" s="200"/>
      <c r="T19" s="201"/>
      <c r="U19" s="202"/>
      <c r="V19" s="191"/>
      <c r="W19" s="201"/>
      <c r="X19" s="97">
        <f t="shared" si="1"/>
        <v>0</v>
      </c>
      <c r="Y19" s="101" t="s">
        <v>34</v>
      </c>
      <c r="Z19" s="101" t="s">
        <v>28</v>
      </c>
      <c r="AA19" s="101">
        <v>1634</v>
      </c>
      <c r="AB19" s="97"/>
      <c r="AC19" s="160"/>
      <c r="AD19" s="160"/>
      <c r="AE19" s="97"/>
      <c r="AF19" s="97"/>
      <c r="AG19" s="97" t="s">
        <v>54</v>
      </c>
      <c r="AI19" s="97" t="s">
        <v>108</v>
      </c>
      <c r="AZ19" s="68"/>
      <c r="BA19" s="68"/>
      <c r="BB19" s="68"/>
      <c r="BC19" s="68"/>
    </row>
    <row r="20" spans="1:55" ht="29.25" customHeight="1">
      <c r="A20" s="100">
        <v>9</v>
      </c>
      <c r="B20" s="190"/>
      <c r="C20" s="191"/>
      <c r="D20" s="192"/>
      <c r="E20" s="193">
        <f t="shared" si="2"/>
      </c>
      <c r="F20" s="194">
        <f t="shared" si="3"/>
      </c>
      <c r="G20" s="191"/>
      <c r="H20" s="195">
        <f t="shared" si="0"/>
        <v>0</v>
      </c>
      <c r="I20" s="196" t="e">
        <f>IF($F$3=" "," ",VLOOKUP($F$3,Sheet2!$A:$XFD,3,0))</f>
        <v>#N/A</v>
      </c>
      <c r="J20" s="190"/>
      <c r="K20" s="197"/>
      <c r="L20" s="191"/>
      <c r="M20" s="198"/>
      <c r="N20" s="197"/>
      <c r="O20" s="199"/>
      <c r="P20" s="198"/>
      <c r="Q20" s="197"/>
      <c r="R20" s="199"/>
      <c r="S20" s="200"/>
      <c r="T20" s="201"/>
      <c r="U20" s="202"/>
      <c r="V20" s="191"/>
      <c r="W20" s="201"/>
      <c r="X20" s="97">
        <f t="shared" si="1"/>
        <v>0</v>
      </c>
      <c r="Y20" s="101" t="s">
        <v>0</v>
      </c>
      <c r="Z20" s="101" t="s">
        <v>35</v>
      </c>
      <c r="AA20" s="101">
        <v>175</v>
      </c>
      <c r="AB20" s="97"/>
      <c r="AC20" s="160"/>
      <c r="AD20" s="160"/>
      <c r="AE20" s="97"/>
      <c r="AF20" s="97"/>
      <c r="AG20" s="97" t="s">
        <v>95</v>
      </c>
      <c r="AI20" s="97" t="s">
        <v>109</v>
      </c>
      <c r="AZ20" s="68"/>
      <c r="BA20" s="68"/>
      <c r="BB20" s="68"/>
      <c r="BC20" s="68"/>
    </row>
    <row r="21" spans="1:55" ht="29.25" customHeight="1">
      <c r="A21" s="100">
        <v>10</v>
      </c>
      <c r="B21" s="190"/>
      <c r="C21" s="191"/>
      <c r="D21" s="192"/>
      <c r="E21" s="193">
        <f t="shared" si="2"/>
      </c>
      <c r="F21" s="194">
        <f t="shared" si="3"/>
      </c>
      <c r="G21" s="191"/>
      <c r="H21" s="195">
        <f t="shared" si="0"/>
        <v>0</v>
      </c>
      <c r="I21" s="196" t="e">
        <f>IF($F$3=" "," ",VLOOKUP($F$3,Sheet2!$A:$XFD,3,0))</f>
        <v>#N/A</v>
      </c>
      <c r="J21" s="190"/>
      <c r="K21" s="197"/>
      <c r="L21" s="191"/>
      <c r="M21" s="198"/>
      <c r="N21" s="197"/>
      <c r="O21" s="199"/>
      <c r="P21" s="198"/>
      <c r="Q21" s="197"/>
      <c r="R21" s="199"/>
      <c r="S21" s="200"/>
      <c r="T21" s="201"/>
      <c r="U21" s="202"/>
      <c r="V21" s="191"/>
      <c r="W21" s="201"/>
      <c r="X21" s="97">
        <f t="shared" si="1"/>
        <v>0</v>
      </c>
      <c r="Y21" s="101" t="s">
        <v>1</v>
      </c>
      <c r="Z21" s="101" t="s">
        <v>36</v>
      </c>
      <c r="AA21" s="101">
        <v>350</v>
      </c>
      <c r="AB21" s="97"/>
      <c r="AC21" s="160"/>
      <c r="AD21" s="160"/>
      <c r="AE21" s="97"/>
      <c r="AF21" s="97"/>
      <c r="AG21" s="97" t="s">
        <v>59</v>
      </c>
      <c r="AI21" s="97" t="s">
        <v>110</v>
      </c>
      <c r="AZ21" s="68"/>
      <c r="BA21" s="68"/>
      <c r="BB21" s="68"/>
      <c r="BC21" s="68"/>
    </row>
    <row r="22" spans="1:55" ht="29.25" customHeight="1">
      <c r="A22" s="100">
        <v>11</v>
      </c>
      <c r="B22" s="190"/>
      <c r="C22" s="191"/>
      <c r="D22" s="192"/>
      <c r="E22" s="193">
        <f t="shared" si="2"/>
      </c>
      <c r="F22" s="194">
        <f t="shared" si="3"/>
      </c>
      <c r="G22" s="191"/>
      <c r="H22" s="195">
        <f t="shared" si="0"/>
        <v>0</v>
      </c>
      <c r="I22" s="196" t="e">
        <f>IF($F$3=" "," ",VLOOKUP($F$3,Sheet2!$A:$XFD,3,0))</f>
        <v>#N/A</v>
      </c>
      <c r="J22" s="190"/>
      <c r="K22" s="197"/>
      <c r="L22" s="191"/>
      <c r="M22" s="198"/>
      <c r="N22" s="197"/>
      <c r="O22" s="199"/>
      <c r="P22" s="198"/>
      <c r="Q22" s="197"/>
      <c r="R22" s="199"/>
      <c r="S22" s="200"/>
      <c r="T22" s="201"/>
      <c r="U22" s="202"/>
      <c r="V22" s="191"/>
      <c r="W22" s="201"/>
      <c r="X22" s="97">
        <f t="shared" si="1"/>
        <v>0</v>
      </c>
      <c r="Y22" s="101" t="s">
        <v>2</v>
      </c>
      <c r="Z22" s="101" t="s">
        <v>37</v>
      </c>
      <c r="AA22" s="101">
        <v>650</v>
      </c>
      <c r="AB22" s="97"/>
      <c r="AC22" s="160"/>
      <c r="AD22" s="160"/>
      <c r="AE22" s="97"/>
      <c r="AF22" s="97"/>
      <c r="AG22" s="97" t="s">
        <v>45</v>
      </c>
      <c r="AI22" s="97" t="s">
        <v>111</v>
      </c>
      <c r="AZ22" s="68"/>
      <c r="BA22" s="68"/>
      <c r="BB22" s="68"/>
      <c r="BC22" s="68"/>
    </row>
    <row r="23" spans="1:55" ht="29.25" customHeight="1">
      <c r="A23" s="100">
        <v>12</v>
      </c>
      <c r="B23" s="190"/>
      <c r="C23" s="191"/>
      <c r="D23" s="192"/>
      <c r="E23" s="193">
        <f t="shared" si="2"/>
      </c>
      <c r="F23" s="194">
        <f t="shared" si="3"/>
      </c>
      <c r="G23" s="191"/>
      <c r="H23" s="195">
        <f t="shared" si="0"/>
        <v>0</v>
      </c>
      <c r="I23" s="196" t="e">
        <f>IF($F$3=" "," ",VLOOKUP($F$3,Sheet2!$A:$XFD,3,0))</f>
        <v>#N/A</v>
      </c>
      <c r="J23" s="190"/>
      <c r="K23" s="197"/>
      <c r="L23" s="191"/>
      <c r="M23" s="198"/>
      <c r="N23" s="197"/>
      <c r="O23" s="191"/>
      <c r="P23" s="198"/>
      <c r="Q23" s="197"/>
      <c r="R23" s="199"/>
      <c r="S23" s="200"/>
      <c r="T23" s="201"/>
      <c r="U23" s="202"/>
      <c r="V23" s="191"/>
      <c r="W23" s="201"/>
      <c r="X23" s="97">
        <f t="shared" si="1"/>
        <v>0</v>
      </c>
      <c r="Y23" s="101" t="s">
        <v>3</v>
      </c>
      <c r="Z23" s="101" t="s">
        <v>38</v>
      </c>
      <c r="AA23" s="101">
        <v>1234</v>
      </c>
      <c r="AB23" s="97"/>
      <c r="AC23" s="160"/>
      <c r="AD23" s="160"/>
      <c r="AE23" s="97"/>
      <c r="AF23" s="97"/>
      <c r="AG23" s="97" t="s">
        <v>88</v>
      </c>
      <c r="AI23" s="97" t="s">
        <v>112</v>
      </c>
      <c r="AJ23" s="163"/>
      <c r="AZ23" s="68"/>
      <c r="BA23" s="68"/>
      <c r="BB23" s="68"/>
      <c r="BC23" s="68"/>
    </row>
    <row r="24" spans="1:55" ht="29.25" customHeight="1">
      <c r="A24" s="100">
        <v>13</v>
      </c>
      <c r="B24" s="190"/>
      <c r="C24" s="191"/>
      <c r="D24" s="192"/>
      <c r="E24" s="193">
        <f t="shared" si="2"/>
      </c>
      <c r="F24" s="194">
        <f t="shared" si="3"/>
      </c>
      <c r="G24" s="191"/>
      <c r="H24" s="195">
        <f t="shared" si="0"/>
        <v>0</v>
      </c>
      <c r="I24" s="196" t="e">
        <f>IF($F$3=" "," ",VLOOKUP($F$3,Sheet2!$A:$XFD,3,0))</f>
        <v>#N/A</v>
      </c>
      <c r="J24" s="190"/>
      <c r="K24" s="197"/>
      <c r="L24" s="191"/>
      <c r="M24" s="198"/>
      <c r="N24" s="197"/>
      <c r="O24" s="199"/>
      <c r="P24" s="198"/>
      <c r="Q24" s="197"/>
      <c r="R24" s="199"/>
      <c r="S24" s="200"/>
      <c r="T24" s="201"/>
      <c r="U24" s="202"/>
      <c r="V24" s="191"/>
      <c r="W24" s="201"/>
      <c r="X24" s="97">
        <f t="shared" si="1"/>
        <v>0</v>
      </c>
      <c r="Y24" s="103"/>
      <c r="Z24" s="103"/>
      <c r="AA24" s="104"/>
      <c r="AB24" s="97"/>
      <c r="AC24" s="160"/>
      <c r="AD24" s="160"/>
      <c r="AE24" s="97"/>
      <c r="AF24" s="97"/>
      <c r="AG24" s="97" t="s">
        <v>286</v>
      </c>
      <c r="AI24" s="97" t="s">
        <v>113</v>
      </c>
      <c r="AZ24" s="68"/>
      <c r="BA24" s="68"/>
      <c r="BB24" s="68"/>
      <c r="BC24" s="68"/>
    </row>
    <row r="25" spans="1:55" ht="29.25" customHeight="1">
      <c r="A25" s="100">
        <v>14</v>
      </c>
      <c r="B25" s="190"/>
      <c r="C25" s="191"/>
      <c r="D25" s="192"/>
      <c r="E25" s="193">
        <f t="shared" si="2"/>
      </c>
      <c r="F25" s="194">
        <f t="shared" si="3"/>
      </c>
      <c r="G25" s="191"/>
      <c r="H25" s="195">
        <f t="shared" si="0"/>
        <v>0</v>
      </c>
      <c r="I25" s="196" t="e">
        <f>IF($F$3=" "," ",VLOOKUP($F$3,Sheet2!$A:$XFD,3,0))</f>
        <v>#N/A</v>
      </c>
      <c r="J25" s="190"/>
      <c r="K25" s="197"/>
      <c r="L25" s="191"/>
      <c r="M25" s="198"/>
      <c r="N25" s="197"/>
      <c r="O25" s="199"/>
      <c r="P25" s="198"/>
      <c r="Q25" s="197"/>
      <c r="R25" s="199"/>
      <c r="S25" s="200"/>
      <c r="T25" s="201"/>
      <c r="U25" s="202"/>
      <c r="V25" s="191"/>
      <c r="W25" s="201"/>
      <c r="X25" s="97">
        <f t="shared" si="1"/>
        <v>0</v>
      </c>
      <c r="Y25" s="129" t="s">
        <v>18</v>
      </c>
      <c r="Z25" s="129" t="s">
        <v>19</v>
      </c>
      <c r="AA25" s="3" t="s">
        <v>20</v>
      </c>
      <c r="AB25" s="97"/>
      <c r="AC25" s="160"/>
      <c r="AD25" s="160"/>
      <c r="AE25" s="97"/>
      <c r="AF25" s="97"/>
      <c r="AG25" s="97" t="s">
        <v>275</v>
      </c>
      <c r="AI25" s="97" t="s">
        <v>114</v>
      </c>
      <c r="AZ25" s="68"/>
      <c r="BA25" s="68"/>
      <c r="BB25" s="68"/>
      <c r="BC25" s="68"/>
    </row>
    <row r="26" spans="1:55" ht="29.25" customHeight="1">
      <c r="A26" s="100">
        <v>15</v>
      </c>
      <c r="B26" s="190"/>
      <c r="C26" s="191"/>
      <c r="D26" s="192"/>
      <c r="E26" s="193">
        <f t="shared" si="2"/>
      </c>
      <c r="F26" s="194">
        <f t="shared" si="3"/>
      </c>
      <c r="G26" s="191"/>
      <c r="H26" s="195">
        <f t="shared" si="0"/>
        <v>0</v>
      </c>
      <c r="I26" s="196" t="e">
        <f>IF($F$3=" "," ",VLOOKUP($F$3,Sheet2!$A:$XFD,3,0))</f>
        <v>#N/A</v>
      </c>
      <c r="J26" s="190"/>
      <c r="K26" s="197"/>
      <c r="L26" s="191"/>
      <c r="M26" s="198"/>
      <c r="N26" s="197"/>
      <c r="O26" s="199"/>
      <c r="P26" s="198"/>
      <c r="Q26" s="197"/>
      <c r="R26" s="199"/>
      <c r="S26" s="200"/>
      <c r="T26" s="201"/>
      <c r="U26" s="202"/>
      <c r="V26" s="191"/>
      <c r="W26" s="201"/>
      <c r="X26" s="97">
        <f t="shared" si="1"/>
        <v>0</v>
      </c>
      <c r="Y26" s="130" t="s">
        <v>137</v>
      </c>
      <c r="Z26" s="131">
        <f aca="true" t="shared" si="4" ref="Z26:Z41">COUNTIF($J$12:$P$81,Y26)</f>
        <v>0</v>
      </c>
      <c r="AA26" s="131">
        <v>3</v>
      </c>
      <c r="AB26" s="97"/>
      <c r="AC26" s="160"/>
      <c r="AD26" s="160"/>
      <c r="AE26" s="97"/>
      <c r="AF26" s="97"/>
      <c r="AG26" s="97" t="s">
        <v>261</v>
      </c>
      <c r="AI26" s="97" t="s">
        <v>115</v>
      </c>
      <c r="AZ26" s="68"/>
      <c r="BA26" s="68"/>
      <c r="BB26" s="68"/>
      <c r="BC26" s="68"/>
    </row>
    <row r="27" spans="1:55" ht="29.25" customHeight="1">
      <c r="A27" s="100">
        <v>16</v>
      </c>
      <c r="B27" s="190"/>
      <c r="C27" s="191"/>
      <c r="D27" s="192"/>
      <c r="E27" s="193">
        <f t="shared" si="2"/>
      </c>
      <c r="F27" s="194">
        <f t="shared" si="3"/>
      </c>
      <c r="G27" s="191"/>
      <c r="H27" s="195">
        <f t="shared" si="0"/>
        <v>0</v>
      </c>
      <c r="I27" s="196" t="e">
        <f>IF($F$3=" "," ",VLOOKUP($F$3,Sheet2!$A:$XFD,3,0))</f>
        <v>#N/A</v>
      </c>
      <c r="J27" s="190"/>
      <c r="K27" s="197"/>
      <c r="L27" s="191"/>
      <c r="M27" s="198"/>
      <c r="N27" s="197"/>
      <c r="O27" s="199"/>
      <c r="P27" s="198"/>
      <c r="Q27" s="197"/>
      <c r="R27" s="199"/>
      <c r="S27" s="200"/>
      <c r="T27" s="201"/>
      <c r="U27" s="202"/>
      <c r="V27" s="191"/>
      <c r="W27" s="201"/>
      <c r="X27" s="97">
        <f t="shared" si="1"/>
        <v>0</v>
      </c>
      <c r="Y27" s="130" t="s">
        <v>105</v>
      </c>
      <c r="Z27" s="131">
        <f t="shared" si="4"/>
        <v>0</v>
      </c>
      <c r="AA27" s="131">
        <v>3</v>
      </c>
      <c r="AB27" s="97"/>
      <c r="AC27" s="160"/>
      <c r="AD27" s="160"/>
      <c r="AE27" s="97"/>
      <c r="AF27" s="97"/>
      <c r="AG27" s="97" t="s">
        <v>89</v>
      </c>
      <c r="AI27" s="97" t="s">
        <v>116</v>
      </c>
      <c r="AZ27" s="68"/>
      <c r="BA27" s="68"/>
      <c r="BB27" s="68"/>
      <c r="BC27" s="68"/>
    </row>
    <row r="28" spans="1:55" ht="29.25" customHeight="1">
      <c r="A28" s="100">
        <v>17</v>
      </c>
      <c r="B28" s="190"/>
      <c r="C28" s="191"/>
      <c r="D28" s="192"/>
      <c r="E28" s="193">
        <f t="shared" si="2"/>
      </c>
      <c r="F28" s="194">
        <f t="shared" si="3"/>
      </c>
      <c r="G28" s="191"/>
      <c r="H28" s="195">
        <f t="shared" si="0"/>
        <v>0</v>
      </c>
      <c r="I28" s="196" t="e">
        <f>IF($F$3=" "," ",VLOOKUP($F$3,Sheet2!$A:$XFD,3,0))</f>
        <v>#N/A</v>
      </c>
      <c r="J28" s="190"/>
      <c r="K28" s="197"/>
      <c r="L28" s="191"/>
      <c r="M28" s="198"/>
      <c r="N28" s="197"/>
      <c r="O28" s="199"/>
      <c r="P28" s="198"/>
      <c r="Q28" s="197"/>
      <c r="R28" s="199"/>
      <c r="S28" s="200"/>
      <c r="T28" s="201"/>
      <c r="U28" s="202"/>
      <c r="V28" s="191"/>
      <c r="W28" s="201"/>
      <c r="X28" s="97">
        <f t="shared" si="1"/>
        <v>0</v>
      </c>
      <c r="Y28" s="130" t="s">
        <v>106</v>
      </c>
      <c r="Z28" s="131">
        <f t="shared" si="4"/>
        <v>0</v>
      </c>
      <c r="AA28" s="131">
        <v>3</v>
      </c>
      <c r="AB28" s="97"/>
      <c r="AC28" s="160"/>
      <c r="AD28" s="160"/>
      <c r="AE28" s="97"/>
      <c r="AF28" s="97"/>
      <c r="AG28" s="97" t="s">
        <v>83</v>
      </c>
      <c r="AI28" s="97" t="s">
        <v>117</v>
      </c>
      <c r="AZ28" s="68"/>
      <c r="BA28" s="68"/>
      <c r="BB28" s="68"/>
      <c r="BC28" s="68"/>
    </row>
    <row r="29" spans="1:55" ht="29.25" customHeight="1">
      <c r="A29" s="100">
        <v>18</v>
      </c>
      <c r="B29" s="190"/>
      <c r="C29" s="191"/>
      <c r="D29" s="192"/>
      <c r="E29" s="193">
        <f t="shared" si="2"/>
      </c>
      <c r="F29" s="194">
        <f t="shared" si="3"/>
      </c>
      <c r="G29" s="191"/>
      <c r="H29" s="195">
        <f t="shared" si="0"/>
        <v>0</v>
      </c>
      <c r="I29" s="196" t="e">
        <f>IF($F$3=" "," ",VLOOKUP($F$3,Sheet2!$A:$XFD,3,0))</f>
        <v>#N/A</v>
      </c>
      <c r="J29" s="190"/>
      <c r="K29" s="197"/>
      <c r="L29" s="191"/>
      <c r="M29" s="198"/>
      <c r="N29" s="197"/>
      <c r="O29" s="199"/>
      <c r="P29" s="198"/>
      <c r="Q29" s="197"/>
      <c r="R29" s="199"/>
      <c r="S29" s="200"/>
      <c r="T29" s="201"/>
      <c r="U29" s="202"/>
      <c r="V29" s="191"/>
      <c r="W29" s="201"/>
      <c r="X29" s="97">
        <f t="shared" si="1"/>
        <v>0</v>
      </c>
      <c r="Y29" s="130" t="s">
        <v>107</v>
      </c>
      <c r="Z29" s="131">
        <f t="shared" si="4"/>
        <v>0</v>
      </c>
      <c r="AA29" s="131">
        <v>3</v>
      </c>
      <c r="AB29" s="97"/>
      <c r="AC29" s="160"/>
      <c r="AD29" s="160"/>
      <c r="AE29" s="97"/>
      <c r="AF29" s="97"/>
      <c r="AG29" s="97" t="s">
        <v>287</v>
      </c>
      <c r="AI29" s="97" t="s">
        <v>118</v>
      </c>
      <c r="AZ29" s="68"/>
      <c r="BA29" s="68"/>
      <c r="BB29" s="68"/>
      <c r="BC29" s="68"/>
    </row>
    <row r="30" spans="1:55" ht="29.25" customHeight="1">
      <c r="A30" s="100">
        <v>19</v>
      </c>
      <c r="B30" s="190"/>
      <c r="C30" s="191"/>
      <c r="D30" s="192"/>
      <c r="E30" s="193">
        <f t="shared" si="2"/>
      </c>
      <c r="F30" s="194">
        <f t="shared" si="3"/>
      </c>
      <c r="G30" s="191"/>
      <c r="H30" s="195">
        <f t="shared" si="0"/>
        <v>0</v>
      </c>
      <c r="I30" s="196" t="e">
        <f>IF($F$3=" "," ",VLOOKUP($F$3,Sheet2!$A:$XFD,3,0))</f>
        <v>#N/A</v>
      </c>
      <c r="J30" s="190"/>
      <c r="K30" s="197"/>
      <c r="L30" s="191"/>
      <c r="M30" s="198"/>
      <c r="N30" s="197"/>
      <c r="O30" s="199"/>
      <c r="P30" s="198"/>
      <c r="Q30" s="197"/>
      <c r="R30" s="199"/>
      <c r="S30" s="200"/>
      <c r="T30" s="201"/>
      <c r="U30" s="202"/>
      <c r="V30" s="191"/>
      <c r="W30" s="201"/>
      <c r="X30" s="97">
        <f t="shared" si="1"/>
        <v>0</v>
      </c>
      <c r="Y30" s="130" t="s">
        <v>108</v>
      </c>
      <c r="Z30" s="131">
        <f t="shared" si="4"/>
        <v>0</v>
      </c>
      <c r="AA30" s="131">
        <v>3</v>
      </c>
      <c r="AB30" s="97"/>
      <c r="AC30" s="160"/>
      <c r="AD30" s="160"/>
      <c r="AE30" s="97"/>
      <c r="AF30" s="97"/>
      <c r="AG30" s="97" t="s">
        <v>288</v>
      </c>
      <c r="AI30" s="97" t="s">
        <v>119</v>
      </c>
      <c r="AZ30" s="68"/>
      <c r="BA30" s="68"/>
      <c r="BB30" s="68"/>
      <c r="BC30" s="68"/>
    </row>
    <row r="31" spans="1:55" ht="29.25" customHeight="1">
      <c r="A31" s="100">
        <v>20</v>
      </c>
      <c r="B31" s="190"/>
      <c r="C31" s="191"/>
      <c r="D31" s="192"/>
      <c r="E31" s="193">
        <f t="shared" si="2"/>
      </c>
      <c r="F31" s="194">
        <f t="shared" si="3"/>
      </c>
      <c r="G31" s="191"/>
      <c r="H31" s="195">
        <f t="shared" si="0"/>
        <v>0</v>
      </c>
      <c r="I31" s="196" t="e">
        <f>IF($F$3=" "," ",VLOOKUP($F$3,Sheet2!$A:$XFD,3,0))</f>
        <v>#N/A</v>
      </c>
      <c r="J31" s="190"/>
      <c r="K31" s="197"/>
      <c r="L31" s="191"/>
      <c r="M31" s="198"/>
      <c r="N31" s="197"/>
      <c r="O31" s="199"/>
      <c r="P31" s="198"/>
      <c r="Q31" s="197"/>
      <c r="R31" s="199"/>
      <c r="S31" s="200"/>
      <c r="T31" s="201"/>
      <c r="U31" s="202"/>
      <c r="V31" s="191"/>
      <c r="W31" s="201"/>
      <c r="X31" s="97">
        <f t="shared" si="1"/>
        <v>0</v>
      </c>
      <c r="Y31" s="130" t="s">
        <v>109</v>
      </c>
      <c r="Z31" s="131">
        <f t="shared" si="4"/>
        <v>0</v>
      </c>
      <c r="AA31" s="131">
        <v>3</v>
      </c>
      <c r="AB31" s="97"/>
      <c r="AC31" s="160"/>
      <c r="AD31" s="160"/>
      <c r="AE31" s="97"/>
      <c r="AF31" s="97"/>
      <c r="AG31" s="97" t="s">
        <v>85</v>
      </c>
      <c r="AI31" s="97" t="s">
        <v>120</v>
      </c>
      <c r="AZ31" s="68"/>
      <c r="BA31" s="68"/>
      <c r="BB31" s="68"/>
      <c r="BC31" s="68"/>
    </row>
    <row r="32" spans="1:55" ht="29.25" customHeight="1">
      <c r="A32" s="100">
        <v>21</v>
      </c>
      <c r="B32" s="190"/>
      <c r="C32" s="191"/>
      <c r="D32" s="192"/>
      <c r="E32" s="193">
        <f t="shared" si="2"/>
      </c>
      <c r="F32" s="194">
        <f t="shared" si="3"/>
      </c>
      <c r="G32" s="191"/>
      <c r="H32" s="195">
        <f t="shared" si="0"/>
        <v>0</v>
      </c>
      <c r="I32" s="196" t="e">
        <f>IF($F$3=" "," ",VLOOKUP($F$3,Sheet2!$A:$XFD,3,0))</f>
        <v>#N/A</v>
      </c>
      <c r="J32" s="190"/>
      <c r="K32" s="197"/>
      <c r="L32" s="191"/>
      <c r="M32" s="198"/>
      <c r="N32" s="197"/>
      <c r="O32" s="199"/>
      <c r="P32" s="198"/>
      <c r="Q32" s="197"/>
      <c r="R32" s="199"/>
      <c r="S32" s="200"/>
      <c r="T32" s="201"/>
      <c r="U32" s="202"/>
      <c r="V32" s="191"/>
      <c r="W32" s="201"/>
      <c r="X32" s="97">
        <f t="shared" si="1"/>
        <v>0</v>
      </c>
      <c r="Y32" s="130" t="s">
        <v>110</v>
      </c>
      <c r="Z32" s="131">
        <f t="shared" si="4"/>
        <v>0</v>
      </c>
      <c r="AA32" s="131">
        <v>3</v>
      </c>
      <c r="AB32" s="97"/>
      <c r="AC32" s="160"/>
      <c r="AD32" s="160"/>
      <c r="AE32" s="97"/>
      <c r="AF32" s="97"/>
      <c r="AG32" s="97" t="s">
        <v>82</v>
      </c>
      <c r="AI32" s="97" t="s">
        <v>121</v>
      </c>
      <c r="AZ32" s="68"/>
      <c r="BA32" s="68"/>
      <c r="BB32" s="68"/>
      <c r="BC32" s="68"/>
    </row>
    <row r="33" spans="1:55" ht="29.25" customHeight="1">
      <c r="A33" s="100">
        <v>22</v>
      </c>
      <c r="B33" s="190"/>
      <c r="C33" s="191"/>
      <c r="D33" s="192"/>
      <c r="E33" s="193">
        <f t="shared" si="2"/>
      </c>
      <c r="F33" s="194">
        <f t="shared" si="3"/>
      </c>
      <c r="G33" s="191"/>
      <c r="H33" s="195">
        <f t="shared" si="0"/>
        <v>0</v>
      </c>
      <c r="I33" s="196" t="e">
        <f>IF($F$3=" "," ",VLOOKUP($F$3,Sheet2!$A:$XFD,3,0))</f>
        <v>#N/A</v>
      </c>
      <c r="J33" s="190"/>
      <c r="K33" s="197"/>
      <c r="L33" s="191"/>
      <c r="M33" s="198"/>
      <c r="N33" s="197"/>
      <c r="O33" s="199"/>
      <c r="P33" s="198"/>
      <c r="Q33" s="197"/>
      <c r="R33" s="199"/>
      <c r="S33" s="200"/>
      <c r="T33" s="201"/>
      <c r="U33" s="202"/>
      <c r="V33" s="191"/>
      <c r="W33" s="201"/>
      <c r="X33" s="97">
        <f t="shared" si="1"/>
        <v>0</v>
      </c>
      <c r="Y33" s="130" t="s">
        <v>111</v>
      </c>
      <c r="Z33" s="131">
        <f t="shared" si="4"/>
        <v>0</v>
      </c>
      <c r="AA33" s="131">
        <v>3</v>
      </c>
      <c r="AB33" s="97"/>
      <c r="AC33" s="160"/>
      <c r="AD33" s="160"/>
      <c r="AE33" s="97"/>
      <c r="AF33" s="97"/>
      <c r="AG33" s="97" t="s">
        <v>57</v>
      </c>
      <c r="AI33" s="97" t="s">
        <v>122</v>
      </c>
      <c r="AZ33" s="68"/>
      <c r="BA33" s="68"/>
      <c r="BB33" s="68"/>
      <c r="BC33" s="68"/>
    </row>
    <row r="34" spans="1:55" ht="29.25" customHeight="1">
      <c r="A34" s="100">
        <v>23</v>
      </c>
      <c r="B34" s="190"/>
      <c r="C34" s="191"/>
      <c r="D34" s="192"/>
      <c r="E34" s="193">
        <f t="shared" si="2"/>
      </c>
      <c r="F34" s="194">
        <f t="shared" si="3"/>
      </c>
      <c r="G34" s="191"/>
      <c r="H34" s="195">
        <f t="shared" si="0"/>
        <v>0</v>
      </c>
      <c r="I34" s="196" t="e">
        <f>IF($F$3=" "," ",VLOOKUP($F$3,Sheet2!$A:$XFD,3,0))</f>
        <v>#N/A</v>
      </c>
      <c r="J34" s="190"/>
      <c r="K34" s="197"/>
      <c r="L34" s="191"/>
      <c r="M34" s="198"/>
      <c r="N34" s="197"/>
      <c r="O34" s="199"/>
      <c r="P34" s="198"/>
      <c r="Q34" s="197"/>
      <c r="R34" s="199"/>
      <c r="S34" s="200"/>
      <c r="T34" s="201"/>
      <c r="U34" s="202"/>
      <c r="V34" s="191"/>
      <c r="W34" s="201"/>
      <c r="X34" s="97">
        <f t="shared" si="1"/>
        <v>0</v>
      </c>
      <c r="Y34" s="130" t="s">
        <v>112</v>
      </c>
      <c r="Z34" s="131">
        <f t="shared" si="4"/>
        <v>0</v>
      </c>
      <c r="AA34" s="131">
        <v>3</v>
      </c>
      <c r="AB34" s="97"/>
      <c r="AC34" s="160"/>
      <c r="AD34" s="160"/>
      <c r="AE34" s="97"/>
      <c r="AF34" s="97"/>
      <c r="AG34" s="97" t="s">
        <v>98</v>
      </c>
      <c r="AZ34" s="68"/>
      <c r="BA34" s="68"/>
      <c r="BB34" s="68"/>
      <c r="BC34" s="68"/>
    </row>
    <row r="35" spans="1:55" ht="29.25" customHeight="1">
      <c r="A35" s="100">
        <v>24</v>
      </c>
      <c r="B35" s="190"/>
      <c r="C35" s="191"/>
      <c r="D35" s="192"/>
      <c r="E35" s="193">
        <f t="shared" si="2"/>
      </c>
      <c r="F35" s="194">
        <f t="shared" si="3"/>
      </c>
      <c r="G35" s="191"/>
      <c r="H35" s="195">
        <f t="shared" si="0"/>
        <v>0</v>
      </c>
      <c r="I35" s="196" t="e">
        <f>IF($F$3=" "," ",VLOOKUP($F$3,Sheet2!$A:$XFD,3,0))</f>
        <v>#N/A</v>
      </c>
      <c r="J35" s="190"/>
      <c r="K35" s="197"/>
      <c r="L35" s="191"/>
      <c r="M35" s="198"/>
      <c r="N35" s="197"/>
      <c r="O35" s="199"/>
      <c r="P35" s="198"/>
      <c r="Q35" s="197"/>
      <c r="R35" s="199"/>
      <c r="S35" s="200"/>
      <c r="T35" s="201"/>
      <c r="U35" s="202"/>
      <c r="V35" s="191"/>
      <c r="W35" s="201"/>
      <c r="X35" s="97">
        <f t="shared" si="1"/>
        <v>0</v>
      </c>
      <c r="Y35" s="130" t="s">
        <v>113</v>
      </c>
      <c r="Z35" s="131">
        <f t="shared" si="4"/>
        <v>0</v>
      </c>
      <c r="AA35" s="131">
        <v>3</v>
      </c>
      <c r="AB35" s="97"/>
      <c r="AC35" s="160"/>
      <c r="AD35" s="160"/>
      <c r="AE35" s="97"/>
      <c r="AF35" s="97"/>
      <c r="AG35" s="97" t="s">
        <v>262</v>
      </c>
      <c r="AZ35" s="68"/>
      <c r="BA35" s="68"/>
      <c r="BB35" s="68"/>
      <c r="BC35" s="68"/>
    </row>
    <row r="36" spans="1:55" ht="29.25" customHeight="1">
      <c r="A36" s="100">
        <v>25</v>
      </c>
      <c r="B36" s="190"/>
      <c r="C36" s="191"/>
      <c r="D36" s="192"/>
      <c r="E36" s="193">
        <f aca="true" t="shared" si="5" ref="E36:E43">ASC(PHONETIC(C36))</f>
      </c>
      <c r="F36" s="194">
        <f aca="true" t="shared" si="6" ref="F36:F43">ASC(PHONETIC(D36))</f>
      </c>
      <c r="G36" s="191"/>
      <c r="H36" s="195">
        <f t="shared" si="0"/>
        <v>0</v>
      </c>
      <c r="I36" s="196" t="e">
        <f>IF($F$3=" "," ",VLOOKUP($F$3,Sheet2!$A:$XFD,3,0))</f>
        <v>#N/A</v>
      </c>
      <c r="J36" s="190"/>
      <c r="K36" s="197"/>
      <c r="L36" s="191"/>
      <c r="M36" s="198"/>
      <c r="N36" s="197"/>
      <c r="O36" s="199"/>
      <c r="P36" s="198"/>
      <c r="Q36" s="197"/>
      <c r="R36" s="199"/>
      <c r="S36" s="200"/>
      <c r="T36" s="201"/>
      <c r="U36" s="202"/>
      <c r="V36" s="191"/>
      <c r="W36" s="201"/>
      <c r="X36" s="97">
        <f t="shared" si="1"/>
        <v>0</v>
      </c>
      <c r="Y36" s="130" t="s">
        <v>114</v>
      </c>
      <c r="Z36" s="131">
        <f t="shared" si="4"/>
        <v>0</v>
      </c>
      <c r="AA36" s="131">
        <v>3</v>
      </c>
      <c r="AB36" s="97"/>
      <c r="AC36" s="160"/>
      <c r="AD36" s="160"/>
      <c r="AE36" s="97"/>
      <c r="AF36" s="97"/>
      <c r="AG36" s="97" t="s">
        <v>42</v>
      </c>
      <c r="AZ36" s="68"/>
      <c r="BA36" s="68"/>
      <c r="BB36" s="68"/>
      <c r="BC36" s="68"/>
    </row>
    <row r="37" spans="1:55" ht="29.25" customHeight="1">
      <c r="A37" s="100">
        <v>26</v>
      </c>
      <c r="B37" s="190"/>
      <c r="C37" s="191"/>
      <c r="D37" s="192"/>
      <c r="E37" s="193">
        <f t="shared" si="5"/>
      </c>
      <c r="F37" s="194">
        <f t="shared" si="6"/>
      </c>
      <c r="G37" s="191"/>
      <c r="H37" s="195">
        <f t="shared" si="0"/>
        <v>0</v>
      </c>
      <c r="I37" s="196" t="e">
        <f>IF($F$3=" "," ",VLOOKUP($F$3,Sheet2!$A:$XFD,3,0))</f>
        <v>#N/A</v>
      </c>
      <c r="J37" s="190"/>
      <c r="K37" s="197"/>
      <c r="L37" s="191"/>
      <c r="M37" s="198"/>
      <c r="N37" s="197"/>
      <c r="O37" s="199"/>
      <c r="P37" s="198"/>
      <c r="Q37" s="197"/>
      <c r="R37" s="199"/>
      <c r="S37" s="200"/>
      <c r="T37" s="201"/>
      <c r="U37" s="202"/>
      <c r="V37" s="191"/>
      <c r="W37" s="201"/>
      <c r="X37" s="97">
        <f t="shared" si="1"/>
        <v>0</v>
      </c>
      <c r="Y37" s="130" t="s">
        <v>115</v>
      </c>
      <c r="Z37" s="131">
        <f t="shared" si="4"/>
        <v>0</v>
      </c>
      <c r="AA37" s="131">
        <v>3</v>
      </c>
      <c r="AB37" s="97"/>
      <c r="AC37" s="160"/>
      <c r="AD37" s="160"/>
      <c r="AE37" s="97"/>
      <c r="AF37" s="97"/>
      <c r="AG37" s="97" t="s">
        <v>56</v>
      </c>
      <c r="AZ37" s="68"/>
      <c r="BA37" s="68"/>
      <c r="BB37" s="68"/>
      <c r="BC37" s="68"/>
    </row>
    <row r="38" spans="1:55" ht="29.25" customHeight="1">
      <c r="A38" s="100">
        <v>27</v>
      </c>
      <c r="B38" s="190"/>
      <c r="C38" s="191"/>
      <c r="D38" s="192"/>
      <c r="E38" s="193">
        <f t="shared" si="5"/>
      </c>
      <c r="F38" s="194">
        <f t="shared" si="6"/>
      </c>
      <c r="G38" s="191"/>
      <c r="H38" s="195">
        <f t="shared" si="0"/>
        <v>0</v>
      </c>
      <c r="I38" s="196" t="e">
        <f>IF($F$3=" "," ",VLOOKUP($F$3,Sheet2!$A:$XFD,3,0))</f>
        <v>#N/A</v>
      </c>
      <c r="J38" s="190"/>
      <c r="K38" s="197"/>
      <c r="L38" s="191"/>
      <c r="M38" s="198"/>
      <c r="N38" s="197"/>
      <c r="O38" s="199"/>
      <c r="P38" s="198"/>
      <c r="Q38" s="197"/>
      <c r="R38" s="199"/>
      <c r="S38" s="200"/>
      <c r="T38" s="201"/>
      <c r="U38" s="202"/>
      <c r="V38" s="191"/>
      <c r="W38" s="201"/>
      <c r="X38" s="97">
        <f t="shared" si="1"/>
        <v>0</v>
      </c>
      <c r="Y38" s="130" t="s">
        <v>116</v>
      </c>
      <c r="Z38" s="131">
        <f t="shared" si="4"/>
        <v>0</v>
      </c>
      <c r="AA38" s="131">
        <v>3</v>
      </c>
      <c r="AB38" s="97"/>
      <c r="AC38" s="160"/>
      <c r="AD38" s="160"/>
      <c r="AE38" s="97"/>
      <c r="AF38" s="97"/>
      <c r="AG38" s="97" t="s">
        <v>62</v>
      </c>
      <c r="AZ38" s="68"/>
      <c r="BA38" s="68"/>
      <c r="BB38" s="68"/>
      <c r="BC38" s="68"/>
    </row>
    <row r="39" spans="1:55" ht="29.25" customHeight="1">
      <c r="A39" s="100">
        <v>28</v>
      </c>
      <c r="B39" s="190"/>
      <c r="C39" s="191"/>
      <c r="D39" s="192"/>
      <c r="E39" s="193">
        <f t="shared" si="5"/>
      </c>
      <c r="F39" s="194">
        <f t="shared" si="6"/>
      </c>
      <c r="G39" s="191"/>
      <c r="H39" s="195">
        <f t="shared" si="0"/>
        <v>0</v>
      </c>
      <c r="I39" s="196" t="e">
        <f>IF($F$3=" "," ",VLOOKUP($F$3,Sheet2!$A:$XFD,3,0))</f>
        <v>#N/A</v>
      </c>
      <c r="J39" s="190"/>
      <c r="K39" s="197"/>
      <c r="L39" s="191"/>
      <c r="M39" s="198"/>
      <c r="N39" s="197"/>
      <c r="O39" s="199"/>
      <c r="P39" s="198"/>
      <c r="Q39" s="197"/>
      <c r="R39" s="199"/>
      <c r="S39" s="200"/>
      <c r="T39" s="201"/>
      <c r="U39" s="202"/>
      <c r="V39" s="191"/>
      <c r="W39" s="201"/>
      <c r="X39" s="97">
        <f t="shared" si="1"/>
        <v>0</v>
      </c>
      <c r="Y39" s="130" t="s">
        <v>117</v>
      </c>
      <c r="Z39" s="131">
        <f t="shared" si="4"/>
        <v>0</v>
      </c>
      <c r="AA39" s="131">
        <v>3</v>
      </c>
      <c r="AB39" s="97"/>
      <c r="AC39" s="160"/>
      <c r="AD39" s="160"/>
      <c r="AE39" s="97"/>
      <c r="AF39" s="97"/>
      <c r="AG39" s="97" t="s">
        <v>289</v>
      </c>
      <c r="AZ39" s="68"/>
      <c r="BA39" s="68"/>
      <c r="BB39" s="68"/>
      <c r="BC39" s="68"/>
    </row>
    <row r="40" spans="1:55" ht="29.25" customHeight="1">
      <c r="A40" s="100">
        <v>29</v>
      </c>
      <c r="B40" s="190"/>
      <c r="C40" s="191"/>
      <c r="D40" s="192"/>
      <c r="E40" s="193">
        <f t="shared" si="5"/>
      </c>
      <c r="F40" s="194">
        <f t="shared" si="6"/>
      </c>
      <c r="G40" s="191"/>
      <c r="H40" s="195">
        <f t="shared" si="0"/>
        <v>0</v>
      </c>
      <c r="I40" s="196" t="e">
        <f>IF($F$3=" "," ",VLOOKUP($F$3,Sheet2!$A:$XFD,3,0))</f>
        <v>#N/A</v>
      </c>
      <c r="J40" s="190"/>
      <c r="K40" s="197"/>
      <c r="L40" s="191"/>
      <c r="M40" s="198"/>
      <c r="N40" s="197"/>
      <c r="O40" s="199"/>
      <c r="P40" s="198"/>
      <c r="Q40" s="197"/>
      <c r="R40" s="199"/>
      <c r="S40" s="200"/>
      <c r="T40" s="201"/>
      <c r="U40" s="202"/>
      <c r="V40" s="191"/>
      <c r="W40" s="201"/>
      <c r="X40" s="97">
        <f t="shared" si="1"/>
        <v>0</v>
      </c>
      <c r="Y40" s="130" t="s">
        <v>118</v>
      </c>
      <c r="Z40" s="131">
        <f t="shared" si="4"/>
        <v>0</v>
      </c>
      <c r="AA40" s="131">
        <v>3</v>
      </c>
      <c r="AB40" s="97"/>
      <c r="AC40" s="160"/>
      <c r="AD40" s="160"/>
      <c r="AE40" s="97"/>
      <c r="AF40" s="97"/>
      <c r="AG40" s="97" t="s">
        <v>50</v>
      </c>
      <c r="AZ40" s="68"/>
      <c r="BA40" s="68"/>
      <c r="BB40" s="68"/>
      <c r="BC40" s="68"/>
    </row>
    <row r="41" spans="1:55" ht="29.25" customHeight="1">
      <c r="A41" s="139">
        <v>30</v>
      </c>
      <c r="B41" s="203"/>
      <c r="C41" s="204"/>
      <c r="D41" s="205"/>
      <c r="E41" s="206">
        <f t="shared" si="5"/>
      </c>
      <c r="F41" s="207">
        <f t="shared" si="6"/>
      </c>
      <c r="G41" s="204"/>
      <c r="H41" s="208">
        <f t="shared" si="0"/>
        <v>0</v>
      </c>
      <c r="I41" s="209" t="e">
        <f>IF($F$3=" "," ",VLOOKUP($F$3,Sheet2!$A:$XFD,3,0))</f>
        <v>#N/A</v>
      </c>
      <c r="J41" s="203"/>
      <c r="K41" s="210"/>
      <c r="L41" s="204"/>
      <c r="M41" s="211"/>
      <c r="N41" s="210"/>
      <c r="O41" s="212"/>
      <c r="P41" s="211"/>
      <c r="Q41" s="210"/>
      <c r="R41" s="212"/>
      <c r="S41" s="213"/>
      <c r="T41" s="214"/>
      <c r="U41" s="215"/>
      <c r="V41" s="204"/>
      <c r="W41" s="214"/>
      <c r="X41" s="97">
        <f t="shared" si="1"/>
        <v>0</v>
      </c>
      <c r="Y41" s="130" t="s">
        <v>119</v>
      </c>
      <c r="Z41" s="131">
        <f t="shared" si="4"/>
        <v>0</v>
      </c>
      <c r="AA41" s="131">
        <v>3</v>
      </c>
      <c r="AB41" s="97"/>
      <c r="AC41" s="160"/>
      <c r="AD41" s="160"/>
      <c r="AE41" s="97"/>
      <c r="AF41" s="97"/>
      <c r="AG41" s="97" t="s">
        <v>263</v>
      </c>
      <c r="AZ41" s="68"/>
      <c r="BA41" s="68"/>
      <c r="BB41" s="68"/>
      <c r="BC41" s="68"/>
    </row>
    <row r="42" spans="1:55" ht="29.25" customHeight="1">
      <c r="A42" s="100">
        <v>31</v>
      </c>
      <c r="B42" s="190"/>
      <c r="C42" s="191"/>
      <c r="D42" s="192"/>
      <c r="E42" s="193">
        <f t="shared" si="5"/>
      </c>
      <c r="F42" s="194">
        <f t="shared" si="6"/>
      </c>
      <c r="G42" s="191"/>
      <c r="H42" s="195">
        <f t="shared" si="0"/>
        <v>0</v>
      </c>
      <c r="I42" s="196" t="e">
        <f>IF($F$3=" "," ",VLOOKUP($F$3,Sheet2!$A:$XFD,3,0))</f>
        <v>#N/A</v>
      </c>
      <c r="J42" s="190"/>
      <c r="K42" s="197"/>
      <c r="L42" s="191"/>
      <c r="M42" s="198"/>
      <c r="N42" s="197"/>
      <c r="O42" s="191"/>
      <c r="P42" s="198"/>
      <c r="Q42" s="197"/>
      <c r="R42" s="191"/>
      <c r="S42" s="190"/>
      <c r="T42" s="201"/>
      <c r="U42" s="202"/>
      <c r="V42" s="191"/>
      <c r="W42" s="201"/>
      <c r="X42" s="97">
        <f t="shared" si="1"/>
        <v>0</v>
      </c>
      <c r="Y42" s="130" t="s">
        <v>120</v>
      </c>
      <c r="Z42" s="131">
        <f>COUNTIF($J$12:P$81,Y42)</f>
        <v>0</v>
      </c>
      <c r="AA42" s="131">
        <v>3</v>
      </c>
      <c r="AB42" s="97"/>
      <c r="AC42" s="160"/>
      <c r="AD42" s="160"/>
      <c r="AE42" s="97"/>
      <c r="AF42" s="97"/>
      <c r="AG42" s="97" t="s">
        <v>72</v>
      </c>
      <c r="AZ42" s="68"/>
      <c r="BA42" s="68"/>
      <c r="BB42" s="68"/>
      <c r="BC42" s="68"/>
    </row>
    <row r="43" spans="1:55" ht="29.25" customHeight="1">
      <c r="A43" s="100">
        <v>32</v>
      </c>
      <c r="B43" s="190"/>
      <c r="C43" s="191"/>
      <c r="D43" s="192"/>
      <c r="E43" s="193">
        <f t="shared" si="5"/>
      </c>
      <c r="F43" s="194">
        <f t="shared" si="6"/>
      </c>
      <c r="G43" s="191"/>
      <c r="H43" s="195">
        <f t="shared" si="0"/>
        <v>0</v>
      </c>
      <c r="I43" s="196" t="e">
        <f>IF($F$3=" "," ",VLOOKUP($F$3,Sheet2!$A:$XFD,3,0))</f>
        <v>#N/A</v>
      </c>
      <c r="J43" s="190"/>
      <c r="K43" s="197"/>
      <c r="L43" s="191"/>
      <c r="M43" s="198"/>
      <c r="N43" s="197"/>
      <c r="O43" s="199"/>
      <c r="P43" s="198"/>
      <c r="Q43" s="197"/>
      <c r="R43" s="199"/>
      <c r="S43" s="200"/>
      <c r="T43" s="201"/>
      <c r="U43" s="202"/>
      <c r="V43" s="191"/>
      <c r="W43" s="201"/>
      <c r="X43" s="97">
        <f t="shared" si="1"/>
        <v>0</v>
      </c>
      <c r="Y43" s="130" t="s">
        <v>121</v>
      </c>
      <c r="Z43" s="131">
        <f>COUNTIF($J$12:$P$81,Y43)</f>
        <v>0</v>
      </c>
      <c r="AA43" s="131">
        <v>3</v>
      </c>
      <c r="AB43" s="97"/>
      <c r="AC43" s="160"/>
      <c r="AD43" s="160"/>
      <c r="AE43" s="97"/>
      <c r="AF43" s="97"/>
      <c r="AG43" s="97" t="s">
        <v>99</v>
      </c>
      <c r="AZ43" s="68"/>
      <c r="BA43" s="68"/>
      <c r="BB43" s="68"/>
      <c r="BC43" s="68"/>
    </row>
    <row r="44" spans="1:55" ht="29.25" customHeight="1">
      <c r="A44" s="100">
        <v>33</v>
      </c>
      <c r="B44" s="190"/>
      <c r="C44" s="191"/>
      <c r="D44" s="192"/>
      <c r="E44" s="193">
        <f aca="true" t="shared" si="7" ref="E44:E75">ASC(PHONETIC(C44))</f>
      </c>
      <c r="F44" s="194">
        <f aca="true" t="shared" si="8" ref="F44:F75">ASC(PHONETIC(D44))</f>
      </c>
      <c r="G44" s="191"/>
      <c r="H44" s="195">
        <f t="shared" si="0"/>
        <v>0</v>
      </c>
      <c r="I44" s="196" t="e">
        <f>IF($F$3=" "," ",VLOOKUP($F$3,Sheet2!$A:$XFD,3,0))</f>
        <v>#N/A</v>
      </c>
      <c r="J44" s="190"/>
      <c r="K44" s="197"/>
      <c r="L44" s="191"/>
      <c r="M44" s="198"/>
      <c r="N44" s="197"/>
      <c r="O44" s="199"/>
      <c r="P44" s="198"/>
      <c r="Q44" s="197"/>
      <c r="R44" s="199"/>
      <c r="S44" s="200"/>
      <c r="T44" s="201"/>
      <c r="U44" s="202"/>
      <c r="V44" s="191"/>
      <c r="W44" s="201"/>
      <c r="X44" s="97">
        <f t="shared" si="1"/>
        <v>0</v>
      </c>
      <c r="Y44" s="130" t="s">
        <v>122</v>
      </c>
      <c r="Z44" s="131">
        <f>COUNTIF($J$12:$P$81,Y44)</f>
        <v>0</v>
      </c>
      <c r="AA44" s="131">
        <v>3</v>
      </c>
      <c r="AB44" s="97"/>
      <c r="AC44" s="160"/>
      <c r="AD44" s="160"/>
      <c r="AE44" s="97"/>
      <c r="AF44" s="97"/>
      <c r="AG44" s="97" t="s">
        <v>102</v>
      </c>
      <c r="AZ44" s="68"/>
      <c r="BA44" s="68"/>
      <c r="BB44" s="68"/>
      <c r="BC44" s="68"/>
    </row>
    <row r="45" spans="1:55" ht="29.25" customHeight="1">
      <c r="A45" s="100">
        <v>34</v>
      </c>
      <c r="B45" s="190"/>
      <c r="C45" s="191"/>
      <c r="D45" s="192"/>
      <c r="E45" s="193">
        <f t="shared" si="7"/>
      </c>
      <c r="F45" s="194">
        <f t="shared" si="8"/>
      </c>
      <c r="G45" s="191"/>
      <c r="H45" s="195">
        <f t="shared" si="0"/>
        <v>0</v>
      </c>
      <c r="I45" s="196" t="e">
        <f>IF($F$3=" "," ",VLOOKUP($F$3,Sheet2!$A:$XFD,3,0))</f>
        <v>#N/A</v>
      </c>
      <c r="J45" s="190"/>
      <c r="K45" s="197"/>
      <c r="L45" s="191"/>
      <c r="M45" s="198"/>
      <c r="N45" s="197"/>
      <c r="O45" s="199"/>
      <c r="P45" s="198"/>
      <c r="Q45" s="197"/>
      <c r="R45" s="199"/>
      <c r="S45" s="200"/>
      <c r="T45" s="201"/>
      <c r="U45" s="202"/>
      <c r="V45" s="191"/>
      <c r="W45" s="201"/>
      <c r="X45" s="97">
        <f t="shared" si="1"/>
        <v>0</v>
      </c>
      <c r="Y45" s="86"/>
      <c r="Z45" s="86"/>
      <c r="AA45" s="86"/>
      <c r="AB45" s="97"/>
      <c r="AC45" s="160"/>
      <c r="AD45" s="160"/>
      <c r="AE45" s="97"/>
      <c r="AF45" s="97"/>
      <c r="AG45" s="97" t="s">
        <v>264</v>
      </c>
      <c r="AZ45" s="68"/>
      <c r="BA45" s="68"/>
      <c r="BB45" s="68"/>
      <c r="BC45" s="68"/>
    </row>
    <row r="46" spans="1:55" ht="29.25" customHeight="1" thickBot="1">
      <c r="A46" s="105">
        <v>35</v>
      </c>
      <c r="B46" s="216"/>
      <c r="C46" s="217"/>
      <c r="D46" s="218"/>
      <c r="E46" s="219">
        <f t="shared" si="7"/>
      </c>
      <c r="F46" s="220">
        <f t="shared" si="8"/>
      </c>
      <c r="G46" s="217"/>
      <c r="H46" s="221">
        <f t="shared" si="0"/>
        <v>0</v>
      </c>
      <c r="I46" s="222" t="e">
        <f>IF($F$3=" "," ",VLOOKUP($F$3,Sheet2!$A:$XFD,3,0))</f>
        <v>#N/A</v>
      </c>
      <c r="J46" s="216"/>
      <c r="K46" s="223"/>
      <c r="L46" s="217"/>
      <c r="M46" s="224"/>
      <c r="N46" s="223"/>
      <c r="O46" s="225"/>
      <c r="P46" s="224"/>
      <c r="Q46" s="223"/>
      <c r="R46" s="225"/>
      <c r="S46" s="226"/>
      <c r="T46" s="227"/>
      <c r="U46" s="228"/>
      <c r="V46" s="217"/>
      <c r="W46" s="227"/>
      <c r="X46" s="97">
        <f t="shared" si="1"/>
        <v>0</v>
      </c>
      <c r="Y46" s="86"/>
      <c r="Z46" s="86"/>
      <c r="AA46" s="86"/>
      <c r="AB46" s="97"/>
      <c r="AC46" s="160"/>
      <c r="AD46" s="160"/>
      <c r="AE46" s="97"/>
      <c r="AF46" s="97"/>
      <c r="AG46" s="97" t="s">
        <v>290</v>
      </c>
      <c r="AZ46" s="68"/>
      <c r="BA46" s="68"/>
      <c r="BB46" s="68"/>
      <c r="BC46" s="68"/>
    </row>
    <row r="47" spans="1:55" ht="29.25" customHeight="1">
      <c r="A47" s="98">
        <v>36</v>
      </c>
      <c r="B47" s="179"/>
      <c r="C47" s="180"/>
      <c r="D47" s="181"/>
      <c r="E47" s="182">
        <f t="shared" si="7"/>
      </c>
      <c r="F47" s="183">
        <f t="shared" si="8"/>
      </c>
      <c r="G47" s="180"/>
      <c r="H47" s="184">
        <f t="shared" si="0"/>
        <v>0</v>
      </c>
      <c r="I47" s="185" t="e">
        <f>IF($F$3=" "," ",VLOOKUP($F$3,Sheet2!$A:$XFD,3,0))</f>
        <v>#N/A</v>
      </c>
      <c r="J47" s="179"/>
      <c r="K47" s="186"/>
      <c r="L47" s="180"/>
      <c r="M47" s="187"/>
      <c r="N47" s="186"/>
      <c r="O47" s="180"/>
      <c r="P47" s="187"/>
      <c r="Q47" s="186"/>
      <c r="R47" s="180"/>
      <c r="S47" s="179"/>
      <c r="T47" s="188"/>
      <c r="U47" s="189"/>
      <c r="V47" s="180"/>
      <c r="W47" s="188"/>
      <c r="X47" s="97">
        <f t="shared" si="1"/>
        <v>0</v>
      </c>
      <c r="Y47" s="86"/>
      <c r="Z47" s="86"/>
      <c r="AA47" s="86"/>
      <c r="AB47" s="97"/>
      <c r="AC47" s="160"/>
      <c r="AD47" s="160"/>
      <c r="AE47" s="97"/>
      <c r="AF47" s="97"/>
      <c r="AG47" s="97" t="s">
        <v>276</v>
      </c>
      <c r="AZ47" s="68"/>
      <c r="BA47" s="68"/>
      <c r="BB47" s="68"/>
      <c r="BC47" s="68"/>
    </row>
    <row r="48" spans="1:55" ht="29.25" customHeight="1">
      <c r="A48" s="100">
        <v>37</v>
      </c>
      <c r="B48" s="190"/>
      <c r="C48" s="191"/>
      <c r="D48" s="192"/>
      <c r="E48" s="193">
        <f t="shared" si="7"/>
      </c>
      <c r="F48" s="194">
        <f t="shared" si="8"/>
      </c>
      <c r="G48" s="191"/>
      <c r="H48" s="195">
        <f t="shared" si="0"/>
        <v>0</v>
      </c>
      <c r="I48" s="196" t="e">
        <f>IF($F$3=" "," ",VLOOKUP($F$3,Sheet2!$A:$XFD,3,0))</f>
        <v>#N/A</v>
      </c>
      <c r="J48" s="190"/>
      <c r="K48" s="197"/>
      <c r="L48" s="191"/>
      <c r="M48" s="198"/>
      <c r="N48" s="197"/>
      <c r="O48" s="199"/>
      <c r="P48" s="198"/>
      <c r="Q48" s="197"/>
      <c r="R48" s="199"/>
      <c r="S48" s="200"/>
      <c r="T48" s="201"/>
      <c r="U48" s="202"/>
      <c r="V48" s="191"/>
      <c r="W48" s="201"/>
      <c r="X48" s="97">
        <f t="shared" si="1"/>
        <v>0</v>
      </c>
      <c r="Y48" s="86"/>
      <c r="Z48" s="86"/>
      <c r="AA48" s="86"/>
      <c r="AB48" s="97"/>
      <c r="AC48" s="160"/>
      <c r="AD48" s="160"/>
      <c r="AE48" s="97"/>
      <c r="AF48" s="97"/>
      <c r="AG48" s="97" t="s">
        <v>53</v>
      </c>
      <c r="AZ48" s="68"/>
      <c r="BA48" s="68"/>
      <c r="BB48" s="68"/>
      <c r="BC48" s="68"/>
    </row>
    <row r="49" spans="1:55" ht="29.25" customHeight="1">
      <c r="A49" s="100">
        <v>38</v>
      </c>
      <c r="B49" s="190"/>
      <c r="C49" s="191"/>
      <c r="D49" s="192"/>
      <c r="E49" s="193">
        <f t="shared" si="7"/>
      </c>
      <c r="F49" s="194">
        <f t="shared" si="8"/>
      </c>
      <c r="G49" s="191"/>
      <c r="H49" s="195">
        <f t="shared" si="0"/>
        <v>0</v>
      </c>
      <c r="I49" s="196" t="e">
        <f>IF($F$3=" "," ",VLOOKUP($F$3,Sheet2!$A:$XFD,3,0))</f>
        <v>#N/A</v>
      </c>
      <c r="J49" s="190"/>
      <c r="K49" s="197"/>
      <c r="L49" s="191"/>
      <c r="M49" s="198"/>
      <c r="N49" s="197"/>
      <c r="O49" s="199"/>
      <c r="P49" s="198"/>
      <c r="Q49" s="197"/>
      <c r="R49" s="199"/>
      <c r="S49" s="200"/>
      <c r="T49" s="201"/>
      <c r="U49" s="202"/>
      <c r="V49" s="191"/>
      <c r="W49" s="201"/>
      <c r="X49" s="97">
        <f t="shared" si="1"/>
        <v>0</v>
      </c>
      <c r="Y49" s="86"/>
      <c r="Z49" s="86"/>
      <c r="AA49" s="86"/>
      <c r="AB49" s="97"/>
      <c r="AC49" s="160"/>
      <c r="AD49" s="160"/>
      <c r="AE49" s="97"/>
      <c r="AF49" s="97"/>
      <c r="AG49" s="97" t="s">
        <v>58</v>
      </c>
      <c r="AZ49" s="68"/>
      <c r="BA49" s="68"/>
      <c r="BB49" s="68"/>
      <c r="BC49" s="68"/>
    </row>
    <row r="50" spans="1:55" ht="29.25" customHeight="1">
      <c r="A50" s="100">
        <v>39</v>
      </c>
      <c r="B50" s="190"/>
      <c r="C50" s="191"/>
      <c r="D50" s="192"/>
      <c r="E50" s="193">
        <f t="shared" si="7"/>
      </c>
      <c r="F50" s="194">
        <f t="shared" si="8"/>
      </c>
      <c r="G50" s="191"/>
      <c r="H50" s="195">
        <f t="shared" si="0"/>
        <v>0</v>
      </c>
      <c r="I50" s="196" t="e">
        <f>IF($F$3=" "," ",VLOOKUP($F$3,Sheet2!$A:$XFD,3,0))</f>
        <v>#N/A</v>
      </c>
      <c r="J50" s="190"/>
      <c r="K50" s="197"/>
      <c r="L50" s="191"/>
      <c r="M50" s="198"/>
      <c r="N50" s="197"/>
      <c r="O50" s="199"/>
      <c r="P50" s="198"/>
      <c r="Q50" s="197"/>
      <c r="R50" s="199"/>
      <c r="S50" s="200"/>
      <c r="T50" s="201"/>
      <c r="U50" s="202"/>
      <c r="V50" s="191"/>
      <c r="W50" s="201"/>
      <c r="X50" s="97">
        <f t="shared" si="1"/>
        <v>0</v>
      </c>
      <c r="Y50" s="86"/>
      <c r="Z50" s="86"/>
      <c r="AA50" s="86"/>
      <c r="AB50" s="97"/>
      <c r="AC50" s="160"/>
      <c r="AD50" s="160"/>
      <c r="AE50" s="97"/>
      <c r="AF50" s="97"/>
      <c r="AG50" s="97" t="s">
        <v>92</v>
      </c>
      <c r="AZ50" s="68"/>
      <c r="BA50" s="68"/>
      <c r="BB50" s="68"/>
      <c r="BC50" s="68"/>
    </row>
    <row r="51" spans="1:55" ht="29.25" customHeight="1">
      <c r="A51" s="100">
        <v>40</v>
      </c>
      <c r="B51" s="190"/>
      <c r="C51" s="191"/>
      <c r="D51" s="192"/>
      <c r="E51" s="193">
        <f t="shared" si="7"/>
      </c>
      <c r="F51" s="194">
        <f t="shared" si="8"/>
      </c>
      <c r="G51" s="191"/>
      <c r="H51" s="195">
        <f t="shared" si="0"/>
        <v>0</v>
      </c>
      <c r="I51" s="196" t="e">
        <f>IF($F$3=" "," ",VLOOKUP($F$3,Sheet2!$A:$XFD,3,0))</f>
        <v>#N/A</v>
      </c>
      <c r="J51" s="190"/>
      <c r="K51" s="197"/>
      <c r="L51" s="191"/>
      <c r="M51" s="198"/>
      <c r="N51" s="197"/>
      <c r="O51" s="191"/>
      <c r="P51" s="198"/>
      <c r="Q51" s="197"/>
      <c r="R51" s="191"/>
      <c r="S51" s="190"/>
      <c r="T51" s="201"/>
      <c r="U51" s="202"/>
      <c r="V51" s="191"/>
      <c r="W51" s="201"/>
      <c r="X51" s="97">
        <f t="shared" si="1"/>
        <v>0</v>
      </c>
      <c r="Y51" s="86"/>
      <c r="Z51" s="86"/>
      <c r="AA51" s="86"/>
      <c r="AB51" s="97"/>
      <c r="AC51" s="160"/>
      <c r="AD51" s="160"/>
      <c r="AE51" s="97"/>
      <c r="AF51" s="97"/>
      <c r="AG51" s="97" t="s">
        <v>76</v>
      </c>
      <c r="AZ51" s="68"/>
      <c r="BA51" s="68"/>
      <c r="BB51" s="68"/>
      <c r="BC51" s="68"/>
    </row>
    <row r="52" spans="1:55" ht="29.25" customHeight="1">
      <c r="A52" s="106">
        <v>41</v>
      </c>
      <c r="B52" s="200"/>
      <c r="C52" s="199"/>
      <c r="D52" s="229"/>
      <c r="E52" s="230">
        <f t="shared" si="7"/>
      </c>
      <c r="F52" s="231">
        <f t="shared" si="8"/>
      </c>
      <c r="G52" s="199"/>
      <c r="H52" s="232">
        <f t="shared" si="0"/>
        <v>0</v>
      </c>
      <c r="I52" s="233" t="e">
        <f>IF($F$3=" "," ",VLOOKUP($F$3,Sheet2!$A:$XFD,3,0))</f>
        <v>#N/A</v>
      </c>
      <c r="J52" s="200"/>
      <c r="K52" s="234"/>
      <c r="L52" s="199"/>
      <c r="M52" s="235"/>
      <c r="N52" s="234"/>
      <c r="O52" s="199"/>
      <c r="P52" s="235"/>
      <c r="Q52" s="234"/>
      <c r="R52" s="199"/>
      <c r="S52" s="200"/>
      <c r="T52" s="236"/>
      <c r="U52" s="237"/>
      <c r="V52" s="199"/>
      <c r="W52" s="236"/>
      <c r="X52" s="97">
        <f t="shared" si="1"/>
        <v>0</v>
      </c>
      <c r="Y52" s="107"/>
      <c r="Z52" s="86"/>
      <c r="AA52" s="86"/>
      <c r="AB52" s="97"/>
      <c r="AC52" s="160"/>
      <c r="AD52" s="160"/>
      <c r="AE52" s="97"/>
      <c r="AF52" s="97"/>
      <c r="AG52" s="97" t="s">
        <v>93</v>
      </c>
      <c r="AZ52" s="68"/>
      <c r="BA52" s="68"/>
      <c r="BB52" s="68"/>
      <c r="BC52" s="68"/>
    </row>
    <row r="53" spans="1:55" ht="29.25" customHeight="1">
      <c r="A53" s="100">
        <v>42</v>
      </c>
      <c r="B53" s="190"/>
      <c r="C53" s="191"/>
      <c r="D53" s="192"/>
      <c r="E53" s="193">
        <f t="shared" si="7"/>
      </c>
      <c r="F53" s="194">
        <f t="shared" si="8"/>
      </c>
      <c r="G53" s="191"/>
      <c r="H53" s="195">
        <f t="shared" si="0"/>
        <v>0</v>
      </c>
      <c r="I53" s="196" t="e">
        <f>IF($F$3=" "," ",VLOOKUP($F$3,Sheet2!$A:$XFD,3,0))</f>
        <v>#N/A</v>
      </c>
      <c r="J53" s="190"/>
      <c r="K53" s="197"/>
      <c r="L53" s="191"/>
      <c r="M53" s="198"/>
      <c r="N53" s="197"/>
      <c r="O53" s="199"/>
      <c r="P53" s="198"/>
      <c r="Q53" s="197"/>
      <c r="R53" s="199"/>
      <c r="S53" s="200"/>
      <c r="T53" s="201"/>
      <c r="U53" s="202"/>
      <c r="V53" s="191"/>
      <c r="W53" s="201"/>
      <c r="X53" s="97">
        <f t="shared" si="1"/>
        <v>0</v>
      </c>
      <c r="Y53" s="86"/>
      <c r="Z53" s="86"/>
      <c r="AA53" s="86"/>
      <c r="AB53" s="97"/>
      <c r="AC53" s="160"/>
      <c r="AD53" s="160"/>
      <c r="AE53" s="97"/>
      <c r="AF53" s="97"/>
      <c r="AG53" s="97" t="s">
        <v>238</v>
      </c>
      <c r="AZ53" s="68"/>
      <c r="BA53" s="68"/>
      <c r="BB53" s="68"/>
      <c r="BC53" s="68"/>
    </row>
    <row r="54" spans="1:55" ht="29.25" customHeight="1">
      <c r="A54" s="100">
        <v>43</v>
      </c>
      <c r="B54" s="190"/>
      <c r="C54" s="191"/>
      <c r="D54" s="192"/>
      <c r="E54" s="193">
        <f t="shared" si="7"/>
      </c>
      <c r="F54" s="194">
        <f t="shared" si="8"/>
      </c>
      <c r="G54" s="191"/>
      <c r="H54" s="195">
        <f t="shared" si="0"/>
        <v>0</v>
      </c>
      <c r="I54" s="196" t="e">
        <f>IF($F$3=" "," ",VLOOKUP($F$3,Sheet2!$A:$XFD,3,0))</f>
        <v>#N/A</v>
      </c>
      <c r="J54" s="190"/>
      <c r="K54" s="197"/>
      <c r="L54" s="191"/>
      <c r="M54" s="198"/>
      <c r="N54" s="197"/>
      <c r="O54" s="199"/>
      <c r="P54" s="198"/>
      <c r="Q54" s="197"/>
      <c r="R54" s="199"/>
      <c r="S54" s="200"/>
      <c r="T54" s="201"/>
      <c r="U54" s="202"/>
      <c r="V54" s="191"/>
      <c r="W54" s="201"/>
      <c r="X54" s="97">
        <f t="shared" si="1"/>
        <v>0</v>
      </c>
      <c r="Y54" s="86"/>
      <c r="Z54" s="86"/>
      <c r="AA54" s="86"/>
      <c r="AB54" s="97"/>
      <c r="AC54" s="160"/>
      <c r="AD54" s="160"/>
      <c r="AE54" s="97"/>
      <c r="AF54" s="97"/>
      <c r="AG54" s="97" t="s">
        <v>67</v>
      </c>
      <c r="AZ54" s="68"/>
      <c r="BA54" s="68"/>
      <c r="BB54" s="68"/>
      <c r="BC54" s="68"/>
    </row>
    <row r="55" spans="1:55" ht="29.25" customHeight="1">
      <c r="A55" s="100">
        <v>44</v>
      </c>
      <c r="B55" s="190"/>
      <c r="C55" s="191"/>
      <c r="D55" s="192"/>
      <c r="E55" s="193">
        <f t="shared" si="7"/>
      </c>
      <c r="F55" s="194">
        <f t="shared" si="8"/>
      </c>
      <c r="G55" s="191"/>
      <c r="H55" s="195">
        <f t="shared" si="0"/>
        <v>0</v>
      </c>
      <c r="I55" s="196" t="e">
        <f>IF($F$3=" "," ",VLOOKUP($F$3,Sheet2!$A:$XFD,3,0))</f>
        <v>#N/A</v>
      </c>
      <c r="J55" s="190"/>
      <c r="K55" s="197"/>
      <c r="L55" s="191"/>
      <c r="M55" s="198"/>
      <c r="N55" s="197"/>
      <c r="O55" s="199"/>
      <c r="P55" s="198"/>
      <c r="Q55" s="197"/>
      <c r="R55" s="199"/>
      <c r="S55" s="200"/>
      <c r="T55" s="201"/>
      <c r="U55" s="202"/>
      <c r="V55" s="191"/>
      <c r="W55" s="201"/>
      <c r="X55" s="97">
        <f t="shared" si="1"/>
        <v>0</v>
      </c>
      <c r="Y55" s="86"/>
      <c r="Z55" s="86"/>
      <c r="AA55" s="86"/>
      <c r="AB55" s="97"/>
      <c r="AC55" s="160"/>
      <c r="AD55" s="160"/>
      <c r="AE55" s="97"/>
      <c r="AF55" s="97"/>
      <c r="AG55" s="97" t="s">
        <v>100</v>
      </c>
      <c r="AZ55" s="68"/>
      <c r="BA55" s="68"/>
      <c r="BB55" s="68"/>
      <c r="BC55" s="68"/>
    </row>
    <row r="56" spans="1:55" ht="29.25" customHeight="1">
      <c r="A56" s="100">
        <v>45</v>
      </c>
      <c r="B56" s="190"/>
      <c r="C56" s="191"/>
      <c r="D56" s="192"/>
      <c r="E56" s="193">
        <f t="shared" si="7"/>
      </c>
      <c r="F56" s="194">
        <f t="shared" si="8"/>
      </c>
      <c r="G56" s="191"/>
      <c r="H56" s="195">
        <f t="shared" si="0"/>
        <v>0</v>
      </c>
      <c r="I56" s="196" t="e">
        <f>IF($F$3=" "," ",VLOOKUP($F$3,Sheet2!$A:$XFD,3,0))</f>
        <v>#N/A</v>
      </c>
      <c r="J56" s="190"/>
      <c r="K56" s="197"/>
      <c r="L56" s="191"/>
      <c r="M56" s="198"/>
      <c r="N56" s="197"/>
      <c r="O56" s="199"/>
      <c r="P56" s="198"/>
      <c r="Q56" s="197"/>
      <c r="R56" s="199"/>
      <c r="S56" s="200"/>
      <c r="T56" s="201"/>
      <c r="U56" s="202"/>
      <c r="V56" s="191"/>
      <c r="W56" s="201"/>
      <c r="X56" s="97">
        <f t="shared" si="1"/>
        <v>0</v>
      </c>
      <c r="Y56" s="86"/>
      <c r="Z56" s="86"/>
      <c r="AA56" s="86"/>
      <c r="AB56" s="97"/>
      <c r="AC56" s="160"/>
      <c r="AD56" s="160"/>
      <c r="AE56" s="97"/>
      <c r="AF56" s="97"/>
      <c r="AG56" s="97" t="s">
        <v>266</v>
      </c>
      <c r="AZ56" s="68"/>
      <c r="BA56" s="68"/>
      <c r="BB56" s="68"/>
      <c r="BC56" s="68"/>
    </row>
    <row r="57" spans="1:55" ht="29.25" customHeight="1">
      <c r="A57" s="100">
        <v>46</v>
      </c>
      <c r="B57" s="190"/>
      <c r="C57" s="191"/>
      <c r="D57" s="192"/>
      <c r="E57" s="193">
        <f t="shared" si="7"/>
      </c>
      <c r="F57" s="194">
        <f t="shared" si="8"/>
      </c>
      <c r="G57" s="191"/>
      <c r="H57" s="195">
        <f t="shared" si="0"/>
        <v>0</v>
      </c>
      <c r="I57" s="196" t="e">
        <f>IF($F$3=" "," ",VLOOKUP($F$3,Sheet2!$A:$XFD,3,0))</f>
        <v>#N/A</v>
      </c>
      <c r="J57" s="190"/>
      <c r="K57" s="197"/>
      <c r="L57" s="191"/>
      <c r="M57" s="198"/>
      <c r="N57" s="197"/>
      <c r="O57" s="199"/>
      <c r="P57" s="198"/>
      <c r="Q57" s="197"/>
      <c r="R57" s="199"/>
      <c r="S57" s="200"/>
      <c r="T57" s="201"/>
      <c r="U57" s="202"/>
      <c r="V57" s="191"/>
      <c r="W57" s="201"/>
      <c r="X57" s="97">
        <f t="shared" si="1"/>
        <v>0</v>
      </c>
      <c r="Y57" s="86"/>
      <c r="Z57" s="86"/>
      <c r="AA57" s="86"/>
      <c r="AB57" s="97"/>
      <c r="AC57" s="160"/>
      <c r="AD57" s="160"/>
      <c r="AE57" s="97"/>
      <c r="AF57" s="97"/>
      <c r="AG57" s="97" t="s">
        <v>49</v>
      </c>
      <c r="AZ57" s="68"/>
      <c r="BA57" s="68"/>
      <c r="BB57" s="68"/>
      <c r="BC57" s="68"/>
    </row>
    <row r="58" spans="1:55" ht="29.25" customHeight="1">
      <c r="A58" s="100">
        <v>47</v>
      </c>
      <c r="B58" s="190"/>
      <c r="C58" s="191"/>
      <c r="D58" s="192"/>
      <c r="E58" s="193">
        <f t="shared" si="7"/>
      </c>
      <c r="F58" s="194">
        <f t="shared" si="8"/>
      </c>
      <c r="G58" s="191"/>
      <c r="H58" s="195">
        <f t="shared" si="0"/>
        <v>0</v>
      </c>
      <c r="I58" s="196" t="e">
        <f>IF($F$3=" "," ",VLOOKUP($F$3,Sheet2!$A:$XFD,3,0))</f>
        <v>#N/A</v>
      </c>
      <c r="J58" s="190"/>
      <c r="K58" s="197"/>
      <c r="L58" s="191"/>
      <c r="M58" s="198"/>
      <c r="N58" s="197"/>
      <c r="O58" s="199"/>
      <c r="P58" s="198"/>
      <c r="Q58" s="197"/>
      <c r="R58" s="199"/>
      <c r="S58" s="200"/>
      <c r="T58" s="201"/>
      <c r="U58" s="202"/>
      <c r="V58" s="191"/>
      <c r="W58" s="201"/>
      <c r="X58" s="97">
        <f t="shared" si="1"/>
        <v>0</v>
      </c>
      <c r="Y58" s="86"/>
      <c r="Z58" s="86"/>
      <c r="AA58" s="86"/>
      <c r="AB58" s="97"/>
      <c r="AC58" s="160"/>
      <c r="AD58" s="160"/>
      <c r="AE58" s="97"/>
      <c r="AF58" s="97"/>
      <c r="AG58" s="97" t="s">
        <v>96</v>
      </c>
      <c r="AZ58" s="68"/>
      <c r="BA58" s="68"/>
      <c r="BB58" s="68"/>
      <c r="BC58" s="68"/>
    </row>
    <row r="59" spans="1:55" ht="29.25" customHeight="1">
      <c r="A59" s="100">
        <v>48</v>
      </c>
      <c r="B59" s="190"/>
      <c r="C59" s="191"/>
      <c r="D59" s="192"/>
      <c r="E59" s="193">
        <f t="shared" si="7"/>
      </c>
      <c r="F59" s="194">
        <f t="shared" si="8"/>
      </c>
      <c r="G59" s="191"/>
      <c r="H59" s="195">
        <f t="shared" si="0"/>
        <v>0</v>
      </c>
      <c r="I59" s="196" t="e">
        <f>IF($F$3=" "," ",VLOOKUP($F$3,Sheet2!$A:$XFD,3,0))</f>
        <v>#N/A</v>
      </c>
      <c r="J59" s="190"/>
      <c r="K59" s="197"/>
      <c r="L59" s="191"/>
      <c r="M59" s="198"/>
      <c r="N59" s="197"/>
      <c r="O59" s="199"/>
      <c r="P59" s="198"/>
      <c r="Q59" s="197"/>
      <c r="R59" s="199"/>
      <c r="S59" s="200"/>
      <c r="T59" s="201"/>
      <c r="U59" s="202"/>
      <c r="V59" s="191"/>
      <c r="W59" s="201"/>
      <c r="X59" s="97">
        <f t="shared" si="1"/>
        <v>0</v>
      </c>
      <c r="Y59" s="86"/>
      <c r="Z59" s="86"/>
      <c r="AA59" s="86"/>
      <c r="AB59" s="97"/>
      <c r="AC59" s="160"/>
      <c r="AD59" s="160"/>
      <c r="AE59" s="97"/>
      <c r="AF59" s="97"/>
      <c r="AG59" s="97" t="s">
        <v>64</v>
      </c>
      <c r="AZ59" s="68"/>
      <c r="BA59" s="68"/>
      <c r="BB59" s="68"/>
      <c r="BC59" s="68"/>
    </row>
    <row r="60" spans="1:55" ht="29.25" customHeight="1">
      <c r="A60" s="100">
        <v>49</v>
      </c>
      <c r="B60" s="190"/>
      <c r="C60" s="191"/>
      <c r="D60" s="192"/>
      <c r="E60" s="193">
        <f t="shared" si="7"/>
      </c>
      <c r="F60" s="194">
        <f t="shared" si="8"/>
      </c>
      <c r="G60" s="191"/>
      <c r="H60" s="195">
        <f t="shared" si="0"/>
        <v>0</v>
      </c>
      <c r="I60" s="196" t="e">
        <f>IF($F$3=" "," ",VLOOKUP($F$3,Sheet2!$A:$XFD,3,0))</f>
        <v>#N/A</v>
      </c>
      <c r="J60" s="190"/>
      <c r="K60" s="197"/>
      <c r="L60" s="191"/>
      <c r="M60" s="198"/>
      <c r="N60" s="197"/>
      <c r="O60" s="199"/>
      <c r="P60" s="198"/>
      <c r="Q60" s="197"/>
      <c r="R60" s="199"/>
      <c r="S60" s="200"/>
      <c r="T60" s="201"/>
      <c r="U60" s="202"/>
      <c r="V60" s="191"/>
      <c r="W60" s="201"/>
      <c r="X60" s="97">
        <f t="shared" si="1"/>
        <v>0</v>
      </c>
      <c r="Y60" s="67"/>
      <c r="Z60" s="67"/>
      <c r="AA60" s="67"/>
      <c r="AB60" s="97"/>
      <c r="AC60" s="160"/>
      <c r="AD60" s="160"/>
      <c r="AE60" s="97"/>
      <c r="AF60" s="97"/>
      <c r="AG60" s="97" t="s">
        <v>270</v>
      </c>
      <c r="AZ60" s="68"/>
      <c r="BA60" s="68"/>
      <c r="BB60" s="68"/>
      <c r="BC60" s="68"/>
    </row>
    <row r="61" spans="1:55" ht="29.25" customHeight="1">
      <c r="A61" s="100">
        <v>50</v>
      </c>
      <c r="B61" s="190"/>
      <c r="C61" s="191"/>
      <c r="D61" s="192"/>
      <c r="E61" s="193">
        <f t="shared" si="7"/>
      </c>
      <c r="F61" s="194">
        <f t="shared" si="8"/>
      </c>
      <c r="G61" s="191"/>
      <c r="H61" s="195">
        <f t="shared" si="0"/>
        <v>0</v>
      </c>
      <c r="I61" s="196" t="e">
        <f>IF($F$3=" "," ",VLOOKUP($F$3,Sheet2!$A:$XFD,3,0))</f>
        <v>#N/A</v>
      </c>
      <c r="J61" s="190"/>
      <c r="K61" s="197"/>
      <c r="L61" s="191"/>
      <c r="M61" s="198"/>
      <c r="N61" s="197"/>
      <c r="O61" s="191"/>
      <c r="P61" s="198"/>
      <c r="Q61" s="197"/>
      <c r="R61" s="191"/>
      <c r="S61" s="190"/>
      <c r="T61" s="201"/>
      <c r="U61" s="202"/>
      <c r="V61" s="191"/>
      <c r="W61" s="201"/>
      <c r="X61" s="97">
        <f t="shared" si="1"/>
        <v>0</v>
      </c>
      <c r="Y61" s="67"/>
      <c r="Z61" s="67"/>
      <c r="AA61" s="67"/>
      <c r="AB61" s="97"/>
      <c r="AC61" s="160"/>
      <c r="AD61" s="160"/>
      <c r="AE61" s="97"/>
      <c r="AF61" s="97"/>
      <c r="AG61" s="97" t="s">
        <v>291</v>
      </c>
      <c r="AZ61" s="68"/>
      <c r="BA61" s="68"/>
      <c r="BB61" s="68"/>
      <c r="BC61" s="68"/>
    </row>
    <row r="62" spans="1:55" ht="29.25" customHeight="1">
      <c r="A62" s="106">
        <v>51</v>
      </c>
      <c r="B62" s="200"/>
      <c r="C62" s="199"/>
      <c r="D62" s="229"/>
      <c r="E62" s="230">
        <f t="shared" si="7"/>
      </c>
      <c r="F62" s="231">
        <f t="shared" si="8"/>
      </c>
      <c r="G62" s="199"/>
      <c r="H62" s="232">
        <f t="shared" si="0"/>
        <v>0</v>
      </c>
      <c r="I62" s="233" t="e">
        <f>IF($F$3=" "," ",VLOOKUP($F$3,Sheet2!$A:$XFD,3,0))</f>
        <v>#N/A</v>
      </c>
      <c r="J62" s="200"/>
      <c r="K62" s="234"/>
      <c r="L62" s="199"/>
      <c r="M62" s="235"/>
      <c r="N62" s="234"/>
      <c r="O62" s="199"/>
      <c r="P62" s="235"/>
      <c r="Q62" s="234"/>
      <c r="R62" s="199"/>
      <c r="S62" s="200"/>
      <c r="T62" s="236"/>
      <c r="U62" s="237"/>
      <c r="V62" s="199"/>
      <c r="W62" s="236"/>
      <c r="X62" s="97">
        <f t="shared" si="1"/>
        <v>0</v>
      </c>
      <c r="Y62" s="67"/>
      <c r="Z62" s="67"/>
      <c r="AA62" s="67"/>
      <c r="AB62" s="97"/>
      <c r="AC62" s="160"/>
      <c r="AD62" s="160"/>
      <c r="AE62" s="97"/>
      <c r="AF62" s="97"/>
      <c r="AG62" s="97" t="s">
        <v>73</v>
      </c>
      <c r="AZ62" s="68"/>
      <c r="BA62" s="68"/>
      <c r="BB62" s="68"/>
      <c r="BC62" s="68"/>
    </row>
    <row r="63" spans="1:55" ht="29.25" customHeight="1">
      <c r="A63" s="100">
        <v>52</v>
      </c>
      <c r="B63" s="190"/>
      <c r="C63" s="191"/>
      <c r="D63" s="192"/>
      <c r="E63" s="193">
        <f t="shared" si="7"/>
      </c>
      <c r="F63" s="194">
        <f t="shared" si="8"/>
      </c>
      <c r="G63" s="191"/>
      <c r="H63" s="195">
        <f t="shared" si="0"/>
        <v>0</v>
      </c>
      <c r="I63" s="196" t="e">
        <f>IF($F$3=" "," ",VLOOKUP($F$3,Sheet2!$A:$XFD,3,0))</f>
        <v>#N/A</v>
      </c>
      <c r="J63" s="190"/>
      <c r="K63" s="197"/>
      <c r="L63" s="191"/>
      <c r="M63" s="198"/>
      <c r="N63" s="197"/>
      <c r="O63" s="199"/>
      <c r="P63" s="198"/>
      <c r="Q63" s="197"/>
      <c r="R63" s="199"/>
      <c r="S63" s="200"/>
      <c r="T63" s="201"/>
      <c r="U63" s="202"/>
      <c r="V63" s="191"/>
      <c r="W63" s="201"/>
      <c r="X63" s="97">
        <f t="shared" si="1"/>
        <v>0</v>
      </c>
      <c r="Y63" s="67"/>
      <c r="Z63" s="67"/>
      <c r="AA63" s="67"/>
      <c r="AB63" s="97"/>
      <c r="AC63" s="160"/>
      <c r="AD63" s="160"/>
      <c r="AE63" s="97"/>
      <c r="AF63" s="97"/>
      <c r="AG63" s="97" t="s">
        <v>75</v>
      </c>
      <c r="AZ63" s="68"/>
      <c r="BA63" s="68"/>
      <c r="BB63" s="68"/>
      <c r="BC63" s="68"/>
    </row>
    <row r="64" spans="1:55" ht="29.25" customHeight="1">
      <c r="A64" s="100">
        <v>53</v>
      </c>
      <c r="B64" s="190"/>
      <c r="C64" s="191"/>
      <c r="D64" s="192"/>
      <c r="E64" s="193">
        <f t="shared" si="7"/>
      </c>
      <c r="F64" s="194">
        <f t="shared" si="8"/>
      </c>
      <c r="G64" s="191"/>
      <c r="H64" s="195">
        <f t="shared" si="0"/>
        <v>0</v>
      </c>
      <c r="I64" s="196" t="e">
        <f>IF($F$3=" "," ",VLOOKUP($F$3,Sheet2!$A:$XFD,3,0))</f>
        <v>#N/A</v>
      </c>
      <c r="J64" s="190"/>
      <c r="K64" s="197"/>
      <c r="L64" s="191"/>
      <c r="M64" s="198"/>
      <c r="N64" s="197"/>
      <c r="O64" s="199"/>
      <c r="P64" s="198"/>
      <c r="Q64" s="197"/>
      <c r="R64" s="199"/>
      <c r="S64" s="200"/>
      <c r="T64" s="201"/>
      <c r="U64" s="202"/>
      <c r="V64" s="191"/>
      <c r="W64" s="201"/>
      <c r="X64" s="97">
        <f t="shared" si="1"/>
        <v>0</v>
      </c>
      <c r="Y64" s="67"/>
      <c r="Z64" s="67"/>
      <c r="AA64" s="67"/>
      <c r="AB64" s="97"/>
      <c r="AC64" s="160"/>
      <c r="AD64" s="160"/>
      <c r="AE64" s="97"/>
      <c r="AF64" s="97"/>
      <c r="AG64" s="97" t="s">
        <v>71</v>
      </c>
      <c r="AZ64" s="68"/>
      <c r="BA64" s="68"/>
      <c r="BB64" s="68"/>
      <c r="BC64" s="68"/>
    </row>
    <row r="65" spans="1:55" ht="29.25" customHeight="1">
      <c r="A65" s="100">
        <v>54</v>
      </c>
      <c r="B65" s="190"/>
      <c r="C65" s="191"/>
      <c r="D65" s="192"/>
      <c r="E65" s="193">
        <f t="shared" si="7"/>
      </c>
      <c r="F65" s="194">
        <f t="shared" si="8"/>
      </c>
      <c r="G65" s="191"/>
      <c r="H65" s="195">
        <f t="shared" si="0"/>
        <v>0</v>
      </c>
      <c r="I65" s="196" t="e">
        <f>IF($F$3=" "," ",VLOOKUP($F$3,Sheet2!$A:$XFD,3,0))</f>
        <v>#N/A</v>
      </c>
      <c r="J65" s="190"/>
      <c r="K65" s="197"/>
      <c r="L65" s="191"/>
      <c r="M65" s="198"/>
      <c r="N65" s="197"/>
      <c r="O65" s="199"/>
      <c r="P65" s="198"/>
      <c r="Q65" s="197"/>
      <c r="R65" s="199"/>
      <c r="S65" s="200"/>
      <c r="T65" s="201"/>
      <c r="U65" s="202"/>
      <c r="V65" s="191"/>
      <c r="W65" s="201"/>
      <c r="X65" s="97">
        <f t="shared" si="1"/>
        <v>0</v>
      </c>
      <c r="Y65" s="67"/>
      <c r="Z65" s="67"/>
      <c r="AA65" s="67"/>
      <c r="AB65" s="97"/>
      <c r="AC65" s="160"/>
      <c r="AD65" s="160"/>
      <c r="AE65" s="97"/>
      <c r="AF65" s="97"/>
      <c r="AG65" s="97" t="s">
        <v>74</v>
      </c>
      <c r="AZ65" s="68"/>
      <c r="BA65" s="68"/>
      <c r="BB65" s="68"/>
      <c r="BC65" s="68"/>
    </row>
    <row r="66" spans="1:55" ht="29.25" customHeight="1">
      <c r="A66" s="100">
        <v>55</v>
      </c>
      <c r="B66" s="190"/>
      <c r="C66" s="191"/>
      <c r="D66" s="192"/>
      <c r="E66" s="193">
        <f>ASC(PHONETIC(C66))</f>
      </c>
      <c r="F66" s="194">
        <f t="shared" si="8"/>
      </c>
      <c r="G66" s="191"/>
      <c r="H66" s="195">
        <f t="shared" si="0"/>
        <v>0</v>
      </c>
      <c r="I66" s="196" t="e">
        <f>IF($F$3=" "," ",VLOOKUP($F$3,Sheet2!$A:$XFD,3,0))</f>
        <v>#N/A</v>
      </c>
      <c r="J66" s="190"/>
      <c r="K66" s="197"/>
      <c r="L66" s="191"/>
      <c r="M66" s="198"/>
      <c r="N66" s="197"/>
      <c r="O66" s="199"/>
      <c r="P66" s="198"/>
      <c r="Q66" s="197"/>
      <c r="R66" s="199"/>
      <c r="S66" s="200"/>
      <c r="T66" s="201"/>
      <c r="U66" s="202"/>
      <c r="V66" s="191"/>
      <c r="W66" s="201"/>
      <c r="X66" s="97">
        <f t="shared" si="1"/>
        <v>0</v>
      </c>
      <c r="Y66" s="67"/>
      <c r="Z66" s="67"/>
      <c r="AA66" s="67"/>
      <c r="AB66" s="97"/>
      <c r="AC66" s="160"/>
      <c r="AD66" s="160"/>
      <c r="AE66" s="97"/>
      <c r="AF66" s="97"/>
      <c r="AG66" s="97" t="s">
        <v>86</v>
      </c>
      <c r="AZ66" s="68"/>
      <c r="BA66" s="68"/>
      <c r="BB66" s="68"/>
      <c r="BC66" s="68"/>
    </row>
    <row r="67" spans="1:55" ht="29.25" customHeight="1">
      <c r="A67" s="100">
        <v>56</v>
      </c>
      <c r="B67" s="190"/>
      <c r="C67" s="191"/>
      <c r="D67" s="192"/>
      <c r="E67" s="193">
        <f t="shared" si="7"/>
      </c>
      <c r="F67" s="194">
        <f t="shared" si="8"/>
      </c>
      <c r="G67" s="191"/>
      <c r="H67" s="195">
        <f t="shared" si="0"/>
        <v>0</v>
      </c>
      <c r="I67" s="196" t="e">
        <f>IF($F$3=" "," ",VLOOKUP($F$3,Sheet2!$A:$XFD,3,0))</f>
        <v>#N/A</v>
      </c>
      <c r="J67" s="190"/>
      <c r="K67" s="197"/>
      <c r="L67" s="191"/>
      <c r="M67" s="198"/>
      <c r="N67" s="197"/>
      <c r="O67" s="199"/>
      <c r="P67" s="198"/>
      <c r="Q67" s="197"/>
      <c r="R67" s="199"/>
      <c r="S67" s="200"/>
      <c r="T67" s="201"/>
      <c r="U67" s="202"/>
      <c r="V67" s="191"/>
      <c r="W67" s="201"/>
      <c r="X67" s="97">
        <f t="shared" si="1"/>
        <v>0</v>
      </c>
      <c r="Y67" s="67"/>
      <c r="Z67" s="67"/>
      <c r="AA67" s="67"/>
      <c r="AB67" s="97"/>
      <c r="AC67" s="160"/>
      <c r="AD67" s="160"/>
      <c r="AE67" s="97"/>
      <c r="AF67" s="97"/>
      <c r="AG67" s="97" t="s">
        <v>97</v>
      </c>
      <c r="AZ67" s="68"/>
      <c r="BA67" s="68"/>
      <c r="BB67" s="68"/>
      <c r="BC67" s="68"/>
    </row>
    <row r="68" spans="1:55" ht="29.25" customHeight="1">
      <c r="A68" s="100">
        <v>57</v>
      </c>
      <c r="B68" s="190"/>
      <c r="C68" s="191"/>
      <c r="D68" s="192"/>
      <c r="E68" s="193">
        <f t="shared" si="7"/>
      </c>
      <c r="F68" s="194">
        <f t="shared" si="8"/>
      </c>
      <c r="G68" s="191"/>
      <c r="H68" s="195">
        <f t="shared" si="0"/>
        <v>0</v>
      </c>
      <c r="I68" s="196" t="e">
        <f>IF($F$3=" "," ",VLOOKUP($F$3,Sheet2!$A:$XFD,3,0))</f>
        <v>#N/A</v>
      </c>
      <c r="J68" s="190"/>
      <c r="K68" s="197"/>
      <c r="L68" s="191"/>
      <c r="M68" s="198"/>
      <c r="N68" s="197"/>
      <c r="O68" s="199"/>
      <c r="P68" s="198"/>
      <c r="Q68" s="197"/>
      <c r="R68" s="199"/>
      <c r="S68" s="200"/>
      <c r="T68" s="201"/>
      <c r="U68" s="202"/>
      <c r="V68" s="191"/>
      <c r="W68" s="201"/>
      <c r="X68" s="97">
        <f t="shared" si="1"/>
        <v>0</v>
      </c>
      <c r="Y68" s="67"/>
      <c r="Z68" s="67"/>
      <c r="AA68" s="67"/>
      <c r="AB68" s="97"/>
      <c r="AC68" s="160"/>
      <c r="AD68" s="160"/>
      <c r="AE68" s="97"/>
      <c r="AF68" s="97"/>
      <c r="AG68" s="97" t="s">
        <v>292</v>
      </c>
      <c r="AZ68" s="68"/>
      <c r="BA68" s="68"/>
      <c r="BB68" s="68"/>
      <c r="BC68" s="68"/>
    </row>
    <row r="69" spans="1:55" ht="29.25" customHeight="1">
      <c r="A69" s="100">
        <v>58</v>
      </c>
      <c r="B69" s="190"/>
      <c r="C69" s="191"/>
      <c r="D69" s="192"/>
      <c r="E69" s="193">
        <f t="shared" si="7"/>
      </c>
      <c r="F69" s="194">
        <f t="shared" si="8"/>
      </c>
      <c r="G69" s="191"/>
      <c r="H69" s="195">
        <f t="shared" si="0"/>
        <v>0</v>
      </c>
      <c r="I69" s="196" t="e">
        <f>IF($F$3=" "," ",VLOOKUP($F$3,Sheet2!$A:$XFD,3,0))</f>
        <v>#N/A</v>
      </c>
      <c r="J69" s="190"/>
      <c r="K69" s="197"/>
      <c r="L69" s="191"/>
      <c r="M69" s="198"/>
      <c r="N69" s="197"/>
      <c r="O69" s="199"/>
      <c r="P69" s="198"/>
      <c r="Q69" s="197"/>
      <c r="R69" s="199"/>
      <c r="S69" s="200"/>
      <c r="T69" s="201"/>
      <c r="U69" s="202"/>
      <c r="V69" s="191"/>
      <c r="W69" s="201"/>
      <c r="X69" s="97">
        <f t="shared" si="1"/>
        <v>0</v>
      </c>
      <c r="Y69" s="67"/>
      <c r="Z69" s="67"/>
      <c r="AA69" s="67"/>
      <c r="AB69" s="97"/>
      <c r="AC69" s="160"/>
      <c r="AD69" s="160"/>
      <c r="AE69" s="97"/>
      <c r="AF69" s="97"/>
      <c r="AG69" s="97" t="s">
        <v>277</v>
      </c>
      <c r="AZ69" s="68"/>
      <c r="BA69" s="68"/>
      <c r="BB69" s="68"/>
      <c r="BC69" s="68"/>
    </row>
    <row r="70" spans="1:55" ht="29.25" customHeight="1">
      <c r="A70" s="100">
        <v>59</v>
      </c>
      <c r="B70" s="190"/>
      <c r="C70" s="191"/>
      <c r="D70" s="192"/>
      <c r="E70" s="193">
        <f t="shared" si="7"/>
      </c>
      <c r="F70" s="194">
        <f t="shared" si="8"/>
      </c>
      <c r="G70" s="191"/>
      <c r="H70" s="195">
        <f t="shared" si="0"/>
        <v>0</v>
      </c>
      <c r="I70" s="196" t="e">
        <f>IF($F$3=" "," ",VLOOKUP($F$3,Sheet2!$A:$XFD,3,0))</f>
        <v>#N/A</v>
      </c>
      <c r="J70" s="190"/>
      <c r="K70" s="197"/>
      <c r="L70" s="191"/>
      <c r="M70" s="198"/>
      <c r="N70" s="197"/>
      <c r="O70" s="199"/>
      <c r="P70" s="198"/>
      <c r="Q70" s="197"/>
      <c r="R70" s="199"/>
      <c r="S70" s="200"/>
      <c r="T70" s="201"/>
      <c r="U70" s="202"/>
      <c r="V70" s="191"/>
      <c r="W70" s="201"/>
      <c r="X70" s="97">
        <f t="shared" si="1"/>
        <v>0</v>
      </c>
      <c r="Y70" s="67"/>
      <c r="Z70" s="67"/>
      <c r="AA70" s="67"/>
      <c r="AB70" s="97"/>
      <c r="AC70" s="160"/>
      <c r="AD70" s="160"/>
      <c r="AE70" s="97"/>
      <c r="AF70" s="97"/>
      <c r="AG70" s="97" t="s">
        <v>265</v>
      </c>
      <c r="AZ70" s="68"/>
      <c r="BA70" s="68"/>
      <c r="BB70" s="68"/>
      <c r="BC70" s="68"/>
    </row>
    <row r="71" spans="1:55" ht="29.25" customHeight="1">
      <c r="A71" s="100">
        <v>60</v>
      </c>
      <c r="B71" s="190"/>
      <c r="C71" s="191"/>
      <c r="D71" s="192"/>
      <c r="E71" s="193">
        <f t="shared" si="7"/>
      </c>
      <c r="F71" s="194">
        <f t="shared" si="8"/>
      </c>
      <c r="G71" s="191"/>
      <c r="H71" s="195">
        <f t="shared" si="0"/>
        <v>0</v>
      </c>
      <c r="I71" s="196" t="e">
        <f>IF($F$3=" "," ",VLOOKUP($F$3,Sheet2!$A:$XFD,3,0))</f>
        <v>#N/A</v>
      </c>
      <c r="J71" s="190"/>
      <c r="K71" s="197"/>
      <c r="L71" s="191"/>
      <c r="M71" s="198"/>
      <c r="N71" s="197"/>
      <c r="O71" s="191"/>
      <c r="P71" s="198"/>
      <c r="Q71" s="197"/>
      <c r="R71" s="191"/>
      <c r="S71" s="190"/>
      <c r="T71" s="201"/>
      <c r="U71" s="202"/>
      <c r="V71" s="191"/>
      <c r="W71" s="201"/>
      <c r="X71" s="97">
        <f t="shared" si="1"/>
        <v>0</v>
      </c>
      <c r="Y71" s="67"/>
      <c r="Z71" s="67"/>
      <c r="AA71" s="67"/>
      <c r="AB71" s="97"/>
      <c r="AC71" s="160"/>
      <c r="AD71" s="160"/>
      <c r="AE71" s="97"/>
      <c r="AF71" s="97"/>
      <c r="AG71" s="97" t="s">
        <v>87</v>
      </c>
      <c r="AZ71" s="68"/>
      <c r="BA71" s="68"/>
      <c r="BB71" s="68"/>
      <c r="BC71" s="68"/>
    </row>
    <row r="72" spans="1:55" ht="29.25" customHeight="1">
      <c r="A72" s="106">
        <v>61</v>
      </c>
      <c r="B72" s="200"/>
      <c r="C72" s="199"/>
      <c r="D72" s="229"/>
      <c r="E72" s="230">
        <f t="shared" si="7"/>
      </c>
      <c r="F72" s="231">
        <f t="shared" si="8"/>
      </c>
      <c r="G72" s="199"/>
      <c r="H72" s="232">
        <f t="shared" si="0"/>
        <v>0</v>
      </c>
      <c r="I72" s="233" t="e">
        <f>IF($F$3=" "," ",VLOOKUP($F$3,Sheet2!$A:$XFD,3,0))</f>
        <v>#N/A</v>
      </c>
      <c r="J72" s="200"/>
      <c r="K72" s="234"/>
      <c r="L72" s="199"/>
      <c r="M72" s="235"/>
      <c r="N72" s="234"/>
      <c r="O72" s="199"/>
      <c r="P72" s="235"/>
      <c r="Q72" s="234"/>
      <c r="R72" s="199"/>
      <c r="S72" s="200"/>
      <c r="T72" s="236"/>
      <c r="U72" s="237"/>
      <c r="V72" s="199"/>
      <c r="W72" s="236"/>
      <c r="X72" s="97">
        <f t="shared" si="1"/>
        <v>0</v>
      </c>
      <c r="Y72" s="67"/>
      <c r="Z72" s="67"/>
      <c r="AA72" s="67"/>
      <c r="AB72" s="97"/>
      <c r="AC72" s="160"/>
      <c r="AD72" s="160"/>
      <c r="AE72" s="97"/>
      <c r="AF72" s="97"/>
      <c r="AG72" s="97" t="s">
        <v>278</v>
      </c>
      <c r="AZ72" s="68"/>
      <c r="BA72" s="68"/>
      <c r="BB72" s="68"/>
      <c r="BC72" s="68"/>
    </row>
    <row r="73" spans="1:55" ht="29.25" customHeight="1">
      <c r="A73" s="100">
        <v>62</v>
      </c>
      <c r="B73" s="190"/>
      <c r="C73" s="191"/>
      <c r="D73" s="192"/>
      <c r="E73" s="193">
        <f t="shared" si="7"/>
      </c>
      <c r="F73" s="194">
        <f t="shared" si="8"/>
      </c>
      <c r="G73" s="191"/>
      <c r="H73" s="195">
        <f t="shared" si="0"/>
        <v>0</v>
      </c>
      <c r="I73" s="196" t="e">
        <f>IF($F$3=" "," ",VLOOKUP($F$3,Sheet2!$A:$XFD,3,0))</f>
        <v>#N/A</v>
      </c>
      <c r="J73" s="190"/>
      <c r="K73" s="197"/>
      <c r="L73" s="191"/>
      <c r="M73" s="198"/>
      <c r="N73" s="197"/>
      <c r="O73" s="199"/>
      <c r="P73" s="198"/>
      <c r="Q73" s="197"/>
      <c r="R73" s="199"/>
      <c r="S73" s="200"/>
      <c r="T73" s="201"/>
      <c r="U73" s="202"/>
      <c r="V73" s="191"/>
      <c r="W73" s="201"/>
      <c r="X73" s="97">
        <f t="shared" si="1"/>
        <v>0</v>
      </c>
      <c r="Y73" s="67"/>
      <c r="Z73" s="67"/>
      <c r="AA73" s="67"/>
      <c r="AB73" s="97"/>
      <c r="AC73" s="160"/>
      <c r="AD73" s="160"/>
      <c r="AE73" s="97"/>
      <c r="AF73" s="97"/>
      <c r="AG73" s="97" t="s">
        <v>46</v>
      </c>
      <c r="AZ73" s="68"/>
      <c r="BA73" s="68"/>
      <c r="BB73" s="68"/>
      <c r="BC73" s="68"/>
    </row>
    <row r="74" spans="1:55" ht="29.25" customHeight="1">
      <c r="A74" s="100">
        <v>63</v>
      </c>
      <c r="B74" s="190"/>
      <c r="C74" s="191"/>
      <c r="D74" s="192"/>
      <c r="E74" s="193">
        <f t="shared" si="7"/>
      </c>
      <c r="F74" s="194">
        <f t="shared" si="8"/>
      </c>
      <c r="G74" s="191"/>
      <c r="H74" s="195">
        <f t="shared" si="0"/>
        <v>0</v>
      </c>
      <c r="I74" s="196" t="e">
        <f>IF($F$3=" "," ",VLOOKUP($F$3,Sheet2!$A:$XFD,3,0))</f>
        <v>#N/A</v>
      </c>
      <c r="J74" s="190"/>
      <c r="K74" s="197"/>
      <c r="L74" s="191"/>
      <c r="M74" s="198"/>
      <c r="N74" s="197"/>
      <c r="O74" s="199"/>
      <c r="P74" s="198"/>
      <c r="Q74" s="197"/>
      <c r="R74" s="199"/>
      <c r="S74" s="200"/>
      <c r="T74" s="201"/>
      <c r="U74" s="202"/>
      <c r="V74" s="191"/>
      <c r="W74" s="201"/>
      <c r="X74" s="97">
        <f t="shared" si="1"/>
        <v>0</v>
      </c>
      <c r="Y74" s="67"/>
      <c r="Z74" s="67"/>
      <c r="AA74" s="67"/>
      <c r="AB74" s="97"/>
      <c r="AC74" s="160"/>
      <c r="AD74" s="160"/>
      <c r="AE74" s="97"/>
      <c r="AF74" s="97"/>
      <c r="AG74" s="97" t="s">
        <v>52</v>
      </c>
      <c r="AZ74" s="68"/>
      <c r="BA74" s="68"/>
      <c r="BB74" s="68"/>
      <c r="BC74" s="68"/>
    </row>
    <row r="75" spans="1:55" ht="29.25" customHeight="1">
      <c r="A75" s="100">
        <v>64</v>
      </c>
      <c r="B75" s="190"/>
      <c r="C75" s="191"/>
      <c r="D75" s="192"/>
      <c r="E75" s="193">
        <f t="shared" si="7"/>
      </c>
      <c r="F75" s="194">
        <f t="shared" si="8"/>
      </c>
      <c r="G75" s="191"/>
      <c r="H75" s="195">
        <f t="shared" si="0"/>
        <v>0</v>
      </c>
      <c r="I75" s="196" t="e">
        <f>IF($F$3=" "," ",VLOOKUP($F$3,Sheet2!$A:$XFD,3,0))</f>
        <v>#N/A</v>
      </c>
      <c r="J75" s="190"/>
      <c r="K75" s="197"/>
      <c r="L75" s="191"/>
      <c r="M75" s="198"/>
      <c r="N75" s="197"/>
      <c r="O75" s="199"/>
      <c r="P75" s="198"/>
      <c r="Q75" s="197"/>
      <c r="R75" s="199"/>
      <c r="S75" s="200"/>
      <c r="T75" s="201"/>
      <c r="U75" s="202"/>
      <c r="V75" s="191"/>
      <c r="W75" s="201"/>
      <c r="X75" s="97">
        <f t="shared" si="1"/>
        <v>0</v>
      </c>
      <c r="Y75" s="67"/>
      <c r="Z75" s="67"/>
      <c r="AA75" s="67"/>
      <c r="AB75" s="97"/>
      <c r="AC75" s="160"/>
      <c r="AD75" s="160"/>
      <c r="AE75" s="97"/>
      <c r="AF75" s="97"/>
      <c r="AG75" s="97" t="s">
        <v>43</v>
      </c>
      <c r="AZ75" s="68"/>
      <c r="BA75" s="68"/>
      <c r="BB75" s="68"/>
      <c r="BC75" s="68"/>
    </row>
    <row r="76" spans="1:55" ht="29.25" customHeight="1">
      <c r="A76" s="100">
        <v>65</v>
      </c>
      <c r="B76" s="190"/>
      <c r="C76" s="191"/>
      <c r="D76" s="192"/>
      <c r="E76" s="193">
        <f aca="true" t="shared" si="9" ref="E76:F80">ASC(PHONETIC(C76))</f>
      </c>
      <c r="F76" s="194">
        <f t="shared" si="9"/>
      </c>
      <c r="G76" s="191"/>
      <c r="H76" s="195">
        <f t="shared" si="0"/>
        <v>0</v>
      </c>
      <c r="I76" s="196" t="e">
        <f>IF($F$3=" "," ",VLOOKUP($F$3,Sheet2!$A:$XFD,3,0))</f>
        <v>#N/A</v>
      </c>
      <c r="J76" s="190"/>
      <c r="K76" s="197"/>
      <c r="L76" s="191"/>
      <c r="M76" s="198"/>
      <c r="N76" s="197"/>
      <c r="O76" s="199"/>
      <c r="P76" s="198"/>
      <c r="Q76" s="197"/>
      <c r="R76" s="199"/>
      <c r="S76" s="200"/>
      <c r="T76" s="201"/>
      <c r="U76" s="202"/>
      <c r="V76" s="191"/>
      <c r="W76" s="201"/>
      <c r="X76" s="97">
        <f t="shared" si="1"/>
        <v>0</v>
      </c>
      <c r="Y76" s="67"/>
      <c r="Z76" s="67"/>
      <c r="AA76" s="67"/>
      <c r="AB76" s="97"/>
      <c r="AC76" s="160"/>
      <c r="AD76" s="160"/>
      <c r="AE76" s="97"/>
      <c r="AF76" s="97"/>
      <c r="AG76" s="97" t="s">
        <v>70</v>
      </c>
      <c r="AZ76" s="68"/>
      <c r="BA76" s="68"/>
      <c r="BB76" s="68"/>
      <c r="BC76" s="68"/>
    </row>
    <row r="77" spans="1:55" ht="29.25" customHeight="1">
      <c r="A77" s="100">
        <v>66</v>
      </c>
      <c r="B77" s="190"/>
      <c r="C77" s="191"/>
      <c r="D77" s="192"/>
      <c r="E77" s="193">
        <f t="shared" si="9"/>
      </c>
      <c r="F77" s="194">
        <f t="shared" si="9"/>
      </c>
      <c r="G77" s="191"/>
      <c r="H77" s="195">
        <f>IF($F$3=" "," ",$F$3)</f>
        <v>0</v>
      </c>
      <c r="I77" s="196" t="e">
        <f>IF($F$3=" "," ",VLOOKUP($F$3,Sheet2!$A:$XFD,3,0))</f>
        <v>#N/A</v>
      </c>
      <c r="J77" s="190"/>
      <c r="K77" s="197"/>
      <c r="L77" s="191"/>
      <c r="M77" s="198"/>
      <c r="N77" s="197"/>
      <c r="O77" s="199"/>
      <c r="P77" s="198"/>
      <c r="Q77" s="197"/>
      <c r="R77" s="199"/>
      <c r="S77" s="200"/>
      <c r="T77" s="201"/>
      <c r="U77" s="202"/>
      <c r="V77" s="191"/>
      <c r="W77" s="201"/>
      <c r="X77" s="97">
        <f>COUNTA(J77,M77,P77,U77,V77,W77)</f>
        <v>0</v>
      </c>
      <c r="Y77" s="67"/>
      <c r="Z77" s="67"/>
      <c r="AA77" s="67"/>
      <c r="AB77" s="97"/>
      <c r="AC77" s="160"/>
      <c r="AD77" s="160"/>
      <c r="AE77" s="97"/>
      <c r="AF77" s="97"/>
      <c r="AG77" s="97" t="s">
        <v>63</v>
      </c>
      <c r="AZ77" s="68"/>
      <c r="BA77" s="68"/>
      <c r="BB77" s="68"/>
      <c r="BC77" s="68"/>
    </row>
    <row r="78" spans="1:55" ht="29.25" customHeight="1">
      <c r="A78" s="100">
        <v>67</v>
      </c>
      <c r="B78" s="190"/>
      <c r="C78" s="191"/>
      <c r="D78" s="192"/>
      <c r="E78" s="193">
        <f t="shared" si="9"/>
      </c>
      <c r="F78" s="194">
        <f t="shared" si="9"/>
      </c>
      <c r="G78" s="191"/>
      <c r="H78" s="195">
        <f>IF($F$3=" "," ",$F$3)</f>
        <v>0</v>
      </c>
      <c r="I78" s="196" t="e">
        <f>IF($F$3=" "," ",VLOOKUP($F$3,Sheet2!$A:$XFD,3,0))</f>
        <v>#N/A</v>
      </c>
      <c r="J78" s="190"/>
      <c r="K78" s="197"/>
      <c r="L78" s="191"/>
      <c r="M78" s="198"/>
      <c r="N78" s="197"/>
      <c r="O78" s="199"/>
      <c r="P78" s="198"/>
      <c r="Q78" s="197"/>
      <c r="R78" s="199"/>
      <c r="S78" s="200"/>
      <c r="T78" s="201"/>
      <c r="U78" s="202"/>
      <c r="V78" s="191"/>
      <c r="W78" s="201"/>
      <c r="X78" s="97">
        <f>COUNTA(J78,M78,P78,U78,V78,W78)</f>
        <v>0</v>
      </c>
      <c r="Y78" s="67"/>
      <c r="Z78" s="67"/>
      <c r="AA78" s="67"/>
      <c r="AB78" s="97"/>
      <c r="AC78" s="160"/>
      <c r="AD78" s="160"/>
      <c r="AE78" s="97"/>
      <c r="AF78" s="97"/>
      <c r="AG78" s="97" t="s">
        <v>44</v>
      </c>
      <c r="AZ78" s="68"/>
      <c r="BA78" s="68"/>
      <c r="BB78" s="68"/>
      <c r="BC78" s="68"/>
    </row>
    <row r="79" spans="1:55" ht="29.25" customHeight="1">
      <c r="A79" s="100">
        <v>68</v>
      </c>
      <c r="B79" s="190"/>
      <c r="C79" s="191"/>
      <c r="D79" s="192"/>
      <c r="E79" s="193">
        <f t="shared" si="9"/>
      </c>
      <c r="F79" s="194">
        <f t="shared" si="9"/>
      </c>
      <c r="G79" s="191"/>
      <c r="H79" s="195">
        <f>IF($F$3=" "," ",$F$3)</f>
        <v>0</v>
      </c>
      <c r="I79" s="196" t="e">
        <f>IF($F$3=" "," ",VLOOKUP($F$3,Sheet2!$A:$XFD,3,0))</f>
        <v>#N/A</v>
      </c>
      <c r="J79" s="190"/>
      <c r="K79" s="197"/>
      <c r="L79" s="191"/>
      <c r="M79" s="198"/>
      <c r="N79" s="197"/>
      <c r="O79" s="199"/>
      <c r="P79" s="198"/>
      <c r="Q79" s="197"/>
      <c r="R79" s="199"/>
      <c r="S79" s="200"/>
      <c r="T79" s="201"/>
      <c r="U79" s="202"/>
      <c r="V79" s="191"/>
      <c r="W79" s="201"/>
      <c r="X79" s="97">
        <f>COUNTA(J79,M79,P79,U79,V79,W79)</f>
        <v>0</v>
      </c>
      <c r="Y79" s="67"/>
      <c r="Z79" s="67"/>
      <c r="AA79" s="67"/>
      <c r="AB79" s="97"/>
      <c r="AC79" s="160"/>
      <c r="AD79" s="160"/>
      <c r="AE79" s="97"/>
      <c r="AF79" s="97"/>
      <c r="AG79" s="97" t="s">
        <v>101</v>
      </c>
      <c r="AZ79" s="68"/>
      <c r="BA79" s="68"/>
      <c r="BB79" s="68"/>
      <c r="BC79" s="68"/>
    </row>
    <row r="80" spans="1:55" ht="29.25" customHeight="1">
      <c r="A80" s="100">
        <v>69</v>
      </c>
      <c r="B80" s="190"/>
      <c r="C80" s="191"/>
      <c r="D80" s="192"/>
      <c r="E80" s="193">
        <f t="shared" si="9"/>
      </c>
      <c r="F80" s="194">
        <f t="shared" si="9"/>
      </c>
      <c r="G80" s="191"/>
      <c r="H80" s="195">
        <f>IF($F$3=" "," ",$F$3)</f>
        <v>0</v>
      </c>
      <c r="I80" s="196" t="e">
        <f>IF($F$3=" "," ",VLOOKUP($F$3,Sheet2!$A:$XFD,3,0))</f>
        <v>#N/A</v>
      </c>
      <c r="J80" s="190"/>
      <c r="K80" s="197"/>
      <c r="L80" s="191"/>
      <c r="M80" s="198"/>
      <c r="N80" s="197"/>
      <c r="O80" s="199"/>
      <c r="P80" s="198"/>
      <c r="Q80" s="197"/>
      <c r="R80" s="199"/>
      <c r="S80" s="200"/>
      <c r="T80" s="201"/>
      <c r="U80" s="202"/>
      <c r="V80" s="191"/>
      <c r="W80" s="201"/>
      <c r="X80" s="97">
        <f>COUNTA(J80,M80,P80,U80,V80,W80)</f>
        <v>0</v>
      </c>
      <c r="Y80" s="67"/>
      <c r="Z80" s="67"/>
      <c r="AA80" s="67"/>
      <c r="AB80" s="97"/>
      <c r="AC80" s="160"/>
      <c r="AD80" s="160"/>
      <c r="AE80" s="97"/>
      <c r="AF80" s="97"/>
      <c r="AG80" s="97" t="s">
        <v>245</v>
      </c>
      <c r="AZ80" s="68"/>
      <c r="BA80" s="68"/>
      <c r="BB80" s="68"/>
      <c r="BC80" s="68"/>
    </row>
    <row r="81" spans="1:55" ht="29.25" customHeight="1" thickBot="1">
      <c r="A81" s="105">
        <v>70</v>
      </c>
      <c r="B81" s="216"/>
      <c r="C81" s="217"/>
      <c r="D81" s="218"/>
      <c r="E81" s="219">
        <f>ASC(PHONETIC(C81))</f>
      </c>
      <c r="F81" s="220">
        <f>ASC(PHONETIC(D81))</f>
      </c>
      <c r="G81" s="217"/>
      <c r="H81" s="221">
        <f>IF($F$3=" "," ",$F$3)</f>
        <v>0</v>
      </c>
      <c r="I81" s="222" t="e">
        <f>IF($F$3=" "," ",VLOOKUP($F$3,Sheet2!$A:$XFD,3,0))</f>
        <v>#N/A</v>
      </c>
      <c r="J81" s="216"/>
      <c r="K81" s="223"/>
      <c r="L81" s="217"/>
      <c r="M81" s="224"/>
      <c r="N81" s="223"/>
      <c r="O81" s="217"/>
      <c r="P81" s="224"/>
      <c r="Q81" s="223"/>
      <c r="R81" s="217"/>
      <c r="S81" s="216"/>
      <c r="T81" s="227"/>
      <c r="U81" s="228"/>
      <c r="V81" s="217"/>
      <c r="W81" s="227"/>
      <c r="X81" s="97">
        <f>COUNTA(J81,M81,P81,U81,V81,W81)</f>
        <v>0</v>
      </c>
      <c r="Y81" s="67"/>
      <c r="Z81" s="67"/>
      <c r="AA81" s="67"/>
      <c r="AB81" s="97"/>
      <c r="AC81" s="160"/>
      <c r="AD81" s="160"/>
      <c r="AE81" s="97"/>
      <c r="AF81" s="97"/>
      <c r="AG81" s="97" t="s">
        <v>103</v>
      </c>
      <c r="AZ81" s="68"/>
      <c r="BA81" s="68"/>
      <c r="BB81" s="68"/>
      <c r="BC81" s="68"/>
    </row>
    <row r="82" spans="1:55" ht="14.25">
      <c r="A82" s="67"/>
      <c r="B82" s="108">
        <f>COUNTA(B12:B81)</f>
        <v>0</v>
      </c>
      <c r="C82" s="67"/>
      <c r="D82" s="67"/>
      <c r="E82" s="67"/>
      <c r="F82" s="67"/>
      <c r="G82" s="67"/>
      <c r="H82" s="67"/>
      <c r="I82" s="67"/>
      <c r="J82" s="108">
        <f>COUNTA(J12:J81)</f>
        <v>0</v>
      </c>
      <c r="K82" s="67"/>
      <c r="L82" s="67"/>
      <c r="M82" s="108">
        <f>COUNTA(M12:M81)</f>
        <v>0</v>
      </c>
      <c r="N82" s="109"/>
      <c r="O82" s="109"/>
      <c r="P82" s="108">
        <f>COUNTA(P12:P81)</f>
        <v>0</v>
      </c>
      <c r="Q82" s="109"/>
      <c r="R82" s="109"/>
      <c r="S82" s="108">
        <f>COUNTA(S12:S81)</f>
        <v>0</v>
      </c>
      <c r="T82" s="108">
        <f>COUNTA(T12:T81)</f>
        <v>0</v>
      </c>
      <c r="U82" s="108">
        <f>COUNTA(U12:U81)</f>
        <v>0</v>
      </c>
      <c r="V82" s="108">
        <f>COUNTA(V12:V81)</f>
        <v>0</v>
      </c>
      <c r="W82" s="108">
        <f>COUNTA(W12:W81)</f>
        <v>0</v>
      </c>
      <c r="X82" s="67"/>
      <c r="Y82" s="67">
        <f>SUM(J82:W82)</f>
        <v>0</v>
      </c>
      <c r="Z82" s="67"/>
      <c r="AA82" s="67"/>
      <c r="AB82" s="97"/>
      <c r="AC82" s="160"/>
      <c r="AD82" s="160"/>
      <c r="AE82" s="97"/>
      <c r="AF82" s="97"/>
      <c r="AG82" s="99" t="s">
        <v>48</v>
      </c>
      <c r="AZ82" s="68"/>
      <c r="BA82" s="68"/>
      <c r="BB82" s="68"/>
      <c r="BC82" s="68"/>
    </row>
    <row r="83" spans="1:55" ht="14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97"/>
      <c r="AC83" s="160"/>
      <c r="AD83" s="160"/>
      <c r="AE83" s="97"/>
      <c r="AF83" s="97"/>
      <c r="AG83" s="97" t="s">
        <v>293</v>
      </c>
      <c r="AI83" s="99"/>
      <c r="BA83" s="68"/>
      <c r="BB83" s="68"/>
      <c r="BC83" s="68"/>
    </row>
    <row r="84" spans="1:38" ht="14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97"/>
      <c r="AC84" s="160"/>
      <c r="AD84" s="160"/>
      <c r="AE84" s="97"/>
      <c r="AF84" s="97"/>
      <c r="AG84" s="97" t="s">
        <v>60</v>
      </c>
      <c r="AL84" s="163"/>
    </row>
    <row r="85" spans="1:38" ht="14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97"/>
      <c r="AC85" s="160"/>
      <c r="AD85" s="160"/>
      <c r="AE85" s="97"/>
      <c r="AF85" s="97"/>
      <c r="AG85" s="97" t="s">
        <v>61</v>
      </c>
      <c r="AL85" s="163"/>
    </row>
    <row r="86" spans="1:38" ht="14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97"/>
      <c r="AC86" s="160"/>
      <c r="AD86" s="160"/>
      <c r="AE86" s="97"/>
      <c r="AF86" s="97"/>
      <c r="AG86" s="97" t="s">
        <v>41</v>
      </c>
      <c r="AL86" s="163"/>
    </row>
    <row r="87" spans="1:38" ht="14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97"/>
      <c r="AC87" s="160"/>
      <c r="AD87" s="160"/>
      <c r="AE87" s="97"/>
      <c r="AF87" s="97"/>
      <c r="AG87" s="97" t="s">
        <v>65</v>
      </c>
      <c r="AL87" s="163"/>
    </row>
    <row r="88" spans="1:38" ht="14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97"/>
      <c r="AC88" s="160"/>
      <c r="AD88" s="160"/>
      <c r="AE88" s="97"/>
      <c r="AF88" s="97"/>
      <c r="AG88" s="97" t="s">
        <v>77</v>
      </c>
      <c r="AL88" s="163"/>
    </row>
    <row r="89" spans="1:38" ht="14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97"/>
      <c r="AC89" s="160"/>
      <c r="AD89" s="160"/>
      <c r="AE89" s="97"/>
      <c r="AF89" s="97"/>
      <c r="AG89" s="97" t="s">
        <v>78</v>
      </c>
      <c r="AL89" s="163"/>
    </row>
    <row r="90" spans="1:38" ht="14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97"/>
      <c r="AC90" s="160"/>
      <c r="AD90" s="160"/>
      <c r="AE90" s="97"/>
      <c r="AF90" s="97"/>
      <c r="AG90" s="97" t="s">
        <v>68</v>
      </c>
      <c r="AL90" s="163"/>
    </row>
    <row r="91" spans="1:38" ht="14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97"/>
      <c r="AC91" s="160"/>
      <c r="AD91" s="160"/>
      <c r="AE91" s="97"/>
      <c r="AF91" s="97"/>
      <c r="AG91" s="97" t="s">
        <v>80</v>
      </c>
      <c r="AL91" s="163"/>
    </row>
    <row r="92" spans="1:38" ht="14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97"/>
      <c r="AC92" s="160"/>
      <c r="AD92" s="160"/>
      <c r="AE92" s="97"/>
      <c r="AF92" s="97"/>
      <c r="AG92" s="97" t="s">
        <v>47</v>
      </c>
      <c r="AL92" s="163"/>
    </row>
    <row r="93" spans="1:38" ht="14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97"/>
      <c r="AC93" s="160"/>
      <c r="AD93" s="160"/>
      <c r="AE93" s="97"/>
      <c r="AF93" s="97"/>
      <c r="AG93" s="97" t="s">
        <v>268</v>
      </c>
      <c r="AL93" s="163"/>
    </row>
    <row r="94" spans="1:38" ht="14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97"/>
      <c r="AC94" s="160"/>
      <c r="AD94" s="160"/>
      <c r="AE94" s="97"/>
      <c r="AF94" s="97"/>
      <c r="AG94" s="97" t="s">
        <v>294</v>
      </c>
      <c r="AL94" s="163"/>
    </row>
    <row r="95" spans="1:38" ht="14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97"/>
      <c r="AC95" s="160"/>
      <c r="AD95" s="160"/>
      <c r="AE95" s="97"/>
      <c r="AF95" s="97"/>
      <c r="AG95" s="97" t="s">
        <v>267</v>
      </c>
      <c r="AL95" s="163"/>
    </row>
    <row r="96" spans="1:38" ht="14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97"/>
      <c r="AC96" s="160"/>
      <c r="AD96" s="160"/>
      <c r="AE96" s="97"/>
      <c r="AF96" s="97"/>
      <c r="AG96" s="97" t="s">
        <v>66</v>
      </c>
      <c r="AL96" s="163"/>
    </row>
    <row r="97" spans="1:38" ht="14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97"/>
      <c r="AC97" s="160"/>
      <c r="AD97" s="160"/>
      <c r="AE97" s="97"/>
      <c r="AF97" s="97"/>
      <c r="AG97" s="97" t="s">
        <v>279</v>
      </c>
      <c r="AL97" s="163"/>
    </row>
    <row r="98" spans="1:38" ht="14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97"/>
      <c r="AC98" s="160"/>
      <c r="AD98" s="160"/>
      <c r="AE98" s="97"/>
      <c r="AF98" s="97"/>
      <c r="AG98" s="97" t="s">
        <v>84</v>
      </c>
      <c r="AL98" s="163"/>
    </row>
    <row r="99" spans="1:38" ht="14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97"/>
      <c r="AC99" s="160"/>
      <c r="AD99" s="160"/>
      <c r="AE99" s="97"/>
      <c r="AF99" s="97"/>
      <c r="AG99" s="97" t="s">
        <v>91</v>
      </c>
      <c r="AL99" s="163"/>
    </row>
    <row r="100" spans="1:38" ht="14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97"/>
      <c r="AC100" s="160"/>
      <c r="AD100" s="160"/>
      <c r="AE100" s="97"/>
      <c r="AF100" s="97"/>
      <c r="AG100" s="97" t="s">
        <v>295</v>
      </c>
      <c r="AL100" s="163"/>
    </row>
    <row r="101" spans="1:38" ht="14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97"/>
      <c r="AC101" s="160"/>
      <c r="AD101" s="160"/>
      <c r="AE101" s="97"/>
      <c r="AF101" s="97"/>
      <c r="AG101" s="97" t="s">
        <v>296</v>
      </c>
      <c r="AL101" s="163"/>
    </row>
    <row r="102" spans="1:38" ht="14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97"/>
      <c r="AC102" s="160"/>
      <c r="AD102" s="160"/>
      <c r="AE102" s="97"/>
      <c r="AF102" s="97"/>
      <c r="AG102" s="97" t="s">
        <v>283</v>
      </c>
      <c r="AL102" s="163"/>
    </row>
    <row r="103" spans="1:38" ht="14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97"/>
      <c r="AC103" s="160"/>
      <c r="AD103" s="160"/>
      <c r="AE103" s="97"/>
      <c r="AF103" s="97"/>
      <c r="AG103" s="97" t="s">
        <v>269</v>
      </c>
      <c r="AL103" s="163"/>
    </row>
    <row r="104" spans="1:38" ht="14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97"/>
      <c r="AC104" s="160"/>
      <c r="AD104" s="160"/>
      <c r="AE104" s="97"/>
      <c r="AF104" s="97"/>
      <c r="AG104" s="97" t="s">
        <v>297</v>
      </c>
      <c r="AL104" s="163"/>
    </row>
    <row r="105" spans="1:38" ht="14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97"/>
      <c r="AC105" s="160"/>
      <c r="AD105" s="160"/>
      <c r="AE105" s="97"/>
      <c r="AF105" s="97"/>
      <c r="AG105" s="97"/>
      <c r="AL105" s="163"/>
    </row>
    <row r="106" spans="1:38" ht="14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97"/>
      <c r="AC106" s="160"/>
      <c r="AD106" s="160"/>
      <c r="AE106" s="97"/>
      <c r="AF106" s="97"/>
      <c r="AG106" s="97"/>
      <c r="AL106" s="163"/>
    </row>
    <row r="107" spans="1:38" ht="14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97"/>
      <c r="AC107" s="160"/>
      <c r="AD107" s="160"/>
      <c r="AE107" s="97"/>
      <c r="AF107" s="97"/>
      <c r="AG107" s="97"/>
      <c r="AL107" s="163"/>
    </row>
    <row r="108" spans="1:38" ht="14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97"/>
      <c r="AC108" s="160"/>
      <c r="AD108" s="160"/>
      <c r="AE108" s="97"/>
      <c r="AF108" s="97"/>
      <c r="AG108" s="97"/>
      <c r="AL108" s="163"/>
    </row>
    <row r="109" spans="1:38" ht="14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97"/>
      <c r="AC109" s="160"/>
      <c r="AD109" s="160"/>
      <c r="AE109" s="97"/>
      <c r="AF109" s="97"/>
      <c r="AG109" s="97"/>
      <c r="AL109" s="163"/>
    </row>
    <row r="110" spans="1:38" ht="14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97"/>
      <c r="AC110" s="160"/>
      <c r="AD110" s="160"/>
      <c r="AE110" s="97"/>
      <c r="AF110" s="97"/>
      <c r="AG110" s="97"/>
      <c r="AL110" s="163"/>
    </row>
    <row r="111" spans="1:38" ht="14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97"/>
      <c r="AC111" s="160"/>
      <c r="AD111" s="160"/>
      <c r="AE111" s="97"/>
      <c r="AF111" s="97"/>
      <c r="AG111" s="97"/>
      <c r="AL111" s="163"/>
    </row>
    <row r="112" spans="1:38" ht="14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97"/>
      <c r="AC112" s="160"/>
      <c r="AD112" s="160"/>
      <c r="AE112" s="97"/>
      <c r="AF112" s="97"/>
      <c r="AG112" s="97"/>
      <c r="AL112" s="163"/>
    </row>
    <row r="113" spans="1:38" ht="14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97"/>
      <c r="AC113" s="160"/>
      <c r="AD113" s="160"/>
      <c r="AE113" s="97"/>
      <c r="AF113" s="97"/>
      <c r="AG113" s="97"/>
      <c r="AL113" s="163"/>
    </row>
    <row r="114" spans="1:38" ht="14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97"/>
      <c r="AC114" s="160"/>
      <c r="AD114" s="160"/>
      <c r="AE114" s="97"/>
      <c r="AF114" s="97"/>
      <c r="AG114" s="97"/>
      <c r="AL114" s="163"/>
    </row>
    <row r="115" spans="1:38" ht="14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97"/>
      <c r="AC115" s="160"/>
      <c r="AD115" s="160"/>
      <c r="AE115" s="97"/>
      <c r="AF115" s="97"/>
      <c r="AG115" s="97"/>
      <c r="AL115" s="163"/>
    </row>
    <row r="116" spans="1:38" ht="14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97"/>
      <c r="AC116" s="160"/>
      <c r="AD116" s="160"/>
      <c r="AE116" s="97"/>
      <c r="AF116" s="97"/>
      <c r="AG116" s="97"/>
      <c r="AL116" s="163"/>
    </row>
    <row r="117" spans="1:38" ht="14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97"/>
      <c r="AC117" s="160"/>
      <c r="AD117" s="160"/>
      <c r="AE117" s="97"/>
      <c r="AF117" s="97"/>
      <c r="AG117" s="97"/>
      <c r="AL117" s="163"/>
    </row>
    <row r="118" spans="1:38" ht="14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97"/>
      <c r="AC118" s="160"/>
      <c r="AD118" s="160"/>
      <c r="AE118" s="97"/>
      <c r="AF118" s="97"/>
      <c r="AG118" s="97"/>
      <c r="AL118" s="163"/>
    </row>
    <row r="119" spans="1:38" ht="14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97"/>
      <c r="AC119" s="160"/>
      <c r="AD119" s="160"/>
      <c r="AE119" s="97"/>
      <c r="AF119" s="97"/>
      <c r="AG119" s="97"/>
      <c r="AL119" s="163"/>
    </row>
    <row r="120" spans="1:38" ht="14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97"/>
      <c r="AC120" s="160"/>
      <c r="AD120" s="160"/>
      <c r="AE120" s="97"/>
      <c r="AF120" s="97"/>
      <c r="AG120" s="97"/>
      <c r="AL120" s="163"/>
    </row>
    <row r="121" spans="1:38" ht="14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97"/>
      <c r="AC121" s="160"/>
      <c r="AD121" s="160"/>
      <c r="AE121" s="97"/>
      <c r="AF121" s="97"/>
      <c r="AG121" s="97"/>
      <c r="AL121" s="163"/>
    </row>
    <row r="122" spans="1:38" ht="14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97"/>
      <c r="AC122" s="160"/>
      <c r="AD122" s="160"/>
      <c r="AE122" s="97"/>
      <c r="AF122" s="97"/>
      <c r="AG122" s="97"/>
      <c r="AL122" s="163"/>
    </row>
    <row r="123" spans="1:38" ht="14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97"/>
      <c r="AC123" s="160"/>
      <c r="AD123" s="160"/>
      <c r="AE123" s="97"/>
      <c r="AF123" s="97"/>
      <c r="AG123" s="97"/>
      <c r="AL123" s="163"/>
    </row>
    <row r="124" spans="1:38" ht="14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97"/>
      <c r="AC124" s="160"/>
      <c r="AD124" s="160"/>
      <c r="AE124" s="97"/>
      <c r="AF124" s="97"/>
      <c r="AG124" s="97"/>
      <c r="AL124" s="163"/>
    </row>
    <row r="125" spans="1:38" ht="14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97"/>
      <c r="AC125" s="160"/>
      <c r="AD125" s="160"/>
      <c r="AE125" s="97"/>
      <c r="AF125" s="97"/>
      <c r="AG125" s="97"/>
      <c r="AL125" s="163"/>
    </row>
    <row r="126" spans="1:38" ht="14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97"/>
      <c r="AC126" s="160"/>
      <c r="AD126" s="160"/>
      <c r="AE126" s="97"/>
      <c r="AF126" s="97"/>
      <c r="AG126" s="97"/>
      <c r="AL126" s="163"/>
    </row>
    <row r="127" spans="1:38" ht="14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97"/>
      <c r="AC127" s="160"/>
      <c r="AD127" s="160"/>
      <c r="AE127" s="97"/>
      <c r="AF127" s="97"/>
      <c r="AG127" s="97"/>
      <c r="AL127" s="163"/>
    </row>
    <row r="128" spans="1:38" ht="14.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97"/>
      <c r="AC128" s="160"/>
      <c r="AD128" s="160"/>
      <c r="AE128" s="97"/>
      <c r="AF128" s="97"/>
      <c r="AG128" s="97"/>
      <c r="AL128" s="163"/>
    </row>
    <row r="129" spans="1:38" ht="14.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97"/>
      <c r="AC129" s="160"/>
      <c r="AD129" s="160"/>
      <c r="AE129" s="97"/>
      <c r="AF129" s="97"/>
      <c r="AG129" s="97"/>
      <c r="AL129" s="163"/>
    </row>
    <row r="130" spans="1:38" ht="14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97"/>
      <c r="AC130" s="160"/>
      <c r="AD130" s="160"/>
      <c r="AE130" s="97"/>
      <c r="AF130" s="97"/>
      <c r="AG130" s="97"/>
      <c r="AL130" s="163"/>
    </row>
    <row r="131" spans="1:38" ht="14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97"/>
      <c r="AC131" s="160"/>
      <c r="AD131" s="160"/>
      <c r="AE131" s="97"/>
      <c r="AF131" s="97"/>
      <c r="AG131" s="97"/>
      <c r="AL131" s="163"/>
    </row>
    <row r="132" spans="1:38" ht="14.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97"/>
      <c r="AC132" s="160"/>
      <c r="AD132" s="160"/>
      <c r="AE132" s="97"/>
      <c r="AF132" s="97"/>
      <c r="AG132" s="97"/>
      <c r="AL132" s="163"/>
    </row>
    <row r="133" spans="1:38" ht="14.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97"/>
      <c r="AC133" s="160"/>
      <c r="AD133" s="160"/>
      <c r="AE133" s="97"/>
      <c r="AF133" s="97"/>
      <c r="AG133" s="97"/>
      <c r="AL133" s="163"/>
    </row>
    <row r="134" spans="1:38" ht="14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97"/>
      <c r="AC134" s="160"/>
      <c r="AD134" s="160"/>
      <c r="AE134" s="97"/>
      <c r="AF134" s="97"/>
      <c r="AG134" s="97"/>
      <c r="AL134" s="163"/>
    </row>
    <row r="135" spans="1:38" ht="14.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97"/>
      <c r="AC135" s="160"/>
      <c r="AD135" s="160"/>
      <c r="AE135" s="97"/>
      <c r="AF135" s="97"/>
      <c r="AG135" s="97"/>
      <c r="AL135" s="163"/>
    </row>
    <row r="136" spans="1:38" ht="14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97"/>
      <c r="AC136" s="160"/>
      <c r="AD136" s="160"/>
      <c r="AE136" s="97"/>
      <c r="AF136" s="97"/>
      <c r="AG136" s="97"/>
      <c r="AL136" s="163"/>
    </row>
    <row r="137" spans="1:38" ht="14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97"/>
      <c r="AC137" s="160"/>
      <c r="AD137" s="160"/>
      <c r="AE137" s="97"/>
      <c r="AF137" s="97"/>
      <c r="AG137" s="97"/>
      <c r="AL137" s="163"/>
    </row>
    <row r="138" spans="1:38" ht="14.2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97"/>
      <c r="AC138" s="160"/>
      <c r="AD138" s="160"/>
      <c r="AE138" s="97"/>
      <c r="AF138" s="97"/>
      <c r="AG138" s="97"/>
      <c r="AL138" s="163"/>
    </row>
    <row r="139" spans="1:38" ht="14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97"/>
      <c r="AC139" s="160"/>
      <c r="AD139" s="160"/>
      <c r="AE139" s="97"/>
      <c r="AF139" s="97"/>
      <c r="AG139" s="97"/>
      <c r="AL139" s="163"/>
    </row>
    <row r="140" spans="1:38" ht="14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97"/>
      <c r="AC140" s="160"/>
      <c r="AD140" s="160"/>
      <c r="AE140" s="97"/>
      <c r="AF140" s="97"/>
      <c r="AG140" s="97"/>
      <c r="AL140" s="163"/>
    </row>
    <row r="141" spans="1:38" ht="14.2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97"/>
      <c r="AC141" s="160"/>
      <c r="AD141" s="160"/>
      <c r="AE141" s="97"/>
      <c r="AF141" s="97"/>
      <c r="AG141" s="97"/>
      <c r="AL141" s="163"/>
    </row>
    <row r="142" spans="1:38" ht="14.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97"/>
      <c r="AC142" s="160"/>
      <c r="AD142" s="160"/>
      <c r="AE142" s="97"/>
      <c r="AF142" s="97"/>
      <c r="AG142" s="97"/>
      <c r="AL142" s="163"/>
    </row>
    <row r="143" spans="1:38" ht="14.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97"/>
      <c r="AC143" s="160"/>
      <c r="AD143" s="160"/>
      <c r="AE143" s="97"/>
      <c r="AF143" s="97"/>
      <c r="AG143" s="97"/>
      <c r="AL143" s="163"/>
    </row>
    <row r="144" spans="1:38" ht="14.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97"/>
      <c r="AC144" s="160"/>
      <c r="AD144" s="160"/>
      <c r="AE144" s="97"/>
      <c r="AF144" s="97"/>
      <c r="AG144" s="97"/>
      <c r="AL144" s="163"/>
    </row>
    <row r="145" spans="1:38" ht="14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97"/>
      <c r="AC145" s="160"/>
      <c r="AD145" s="160"/>
      <c r="AE145" s="97"/>
      <c r="AF145" s="97"/>
      <c r="AG145" s="97"/>
      <c r="AL145" s="163"/>
    </row>
    <row r="146" spans="1:38" ht="14.2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97"/>
      <c r="AC146" s="160"/>
      <c r="AD146" s="160"/>
      <c r="AE146" s="97"/>
      <c r="AF146" s="97"/>
      <c r="AG146" s="97"/>
      <c r="AL146" s="163"/>
    </row>
    <row r="147" spans="1:38" ht="14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97"/>
      <c r="AC147" s="160"/>
      <c r="AD147" s="160"/>
      <c r="AE147" s="97"/>
      <c r="AF147" s="97"/>
      <c r="AG147" s="97"/>
      <c r="AL147" s="163"/>
    </row>
    <row r="148" spans="1:38" ht="14.2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97"/>
      <c r="AC148" s="160"/>
      <c r="AD148" s="160"/>
      <c r="AE148" s="97"/>
      <c r="AF148" s="97"/>
      <c r="AG148" s="97"/>
      <c r="AL148" s="163"/>
    </row>
    <row r="149" spans="1:38" ht="14.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97"/>
      <c r="AC149" s="160"/>
      <c r="AD149" s="160"/>
      <c r="AE149" s="97"/>
      <c r="AF149" s="97"/>
      <c r="AG149" s="97"/>
      <c r="AL149" s="163"/>
    </row>
    <row r="150" spans="1:38" ht="14.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97"/>
      <c r="AC150" s="160"/>
      <c r="AD150" s="160"/>
      <c r="AE150" s="97"/>
      <c r="AF150" s="97"/>
      <c r="AG150" s="97"/>
      <c r="AL150" s="163"/>
    </row>
    <row r="151" spans="1:38" ht="14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97"/>
      <c r="AC151" s="160"/>
      <c r="AD151" s="160"/>
      <c r="AE151" s="97"/>
      <c r="AF151" s="97"/>
      <c r="AG151" s="97"/>
      <c r="AL151" s="163"/>
    </row>
    <row r="152" spans="1:38" ht="14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97"/>
      <c r="AC152" s="160"/>
      <c r="AD152" s="160"/>
      <c r="AE152" s="97"/>
      <c r="AF152" s="97"/>
      <c r="AG152" s="97"/>
      <c r="AL152" s="163"/>
    </row>
    <row r="153" spans="1:38" ht="14.2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97"/>
      <c r="AC153" s="160"/>
      <c r="AD153" s="160"/>
      <c r="AE153" s="97"/>
      <c r="AF153" s="97"/>
      <c r="AG153" s="97"/>
      <c r="AL153" s="163"/>
    </row>
    <row r="154" spans="1:38" ht="14.2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97"/>
      <c r="AC154" s="160"/>
      <c r="AD154" s="160"/>
      <c r="AE154" s="97"/>
      <c r="AF154" s="97"/>
      <c r="AG154" s="97"/>
      <c r="AL154" s="163"/>
    </row>
    <row r="155" spans="1:38" ht="14.2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97"/>
      <c r="AC155" s="160"/>
      <c r="AD155" s="160"/>
      <c r="AE155" s="97"/>
      <c r="AF155" s="97"/>
      <c r="AG155" s="97"/>
      <c r="AL155" s="163"/>
    </row>
    <row r="156" spans="1:38" ht="14.2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97"/>
      <c r="AC156" s="160"/>
      <c r="AD156" s="160"/>
      <c r="AE156" s="97"/>
      <c r="AF156" s="97"/>
      <c r="AG156" s="97"/>
      <c r="AL156" s="163"/>
    </row>
    <row r="157" spans="1:38" ht="14.2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97"/>
      <c r="AC157" s="160"/>
      <c r="AD157" s="160"/>
      <c r="AE157" s="97"/>
      <c r="AF157" s="97"/>
      <c r="AG157" s="97"/>
      <c r="AL157" s="163"/>
    </row>
    <row r="158" spans="1:40" ht="14.2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97"/>
      <c r="AC158" s="160"/>
      <c r="AD158" s="160"/>
      <c r="AE158" s="97"/>
      <c r="AF158" s="97"/>
      <c r="AG158" s="97"/>
      <c r="AN158" s="163"/>
    </row>
    <row r="159" spans="1:40" ht="14.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97"/>
      <c r="AC159" s="160"/>
      <c r="AD159" s="160"/>
      <c r="AE159" s="97"/>
      <c r="AF159" s="97"/>
      <c r="AG159" s="97"/>
      <c r="AN159" s="163"/>
    </row>
    <row r="160" spans="1:40" ht="14.2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97"/>
      <c r="AC160" s="160"/>
      <c r="AD160" s="160"/>
      <c r="AE160" s="97"/>
      <c r="AF160" s="97"/>
      <c r="AG160" s="97"/>
      <c r="AN160" s="163"/>
    </row>
    <row r="161" spans="1:40" ht="14.2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97"/>
      <c r="AC161" s="160"/>
      <c r="AD161" s="160"/>
      <c r="AE161" s="97"/>
      <c r="AF161" s="97"/>
      <c r="AG161" s="97"/>
      <c r="AN161" s="163"/>
    </row>
    <row r="162" spans="1:40" ht="14.2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97"/>
      <c r="AC162" s="160"/>
      <c r="AD162" s="160"/>
      <c r="AE162" s="97"/>
      <c r="AF162" s="97"/>
      <c r="AG162" s="97"/>
      <c r="AN162" s="163"/>
    </row>
    <row r="163" spans="1:40" ht="14.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97"/>
      <c r="AC163" s="160"/>
      <c r="AD163" s="160"/>
      <c r="AE163" s="97"/>
      <c r="AF163" s="97"/>
      <c r="AG163" s="97"/>
      <c r="AN163" s="163"/>
    </row>
    <row r="164" spans="1:40" ht="14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97"/>
      <c r="AC164" s="160"/>
      <c r="AD164" s="160"/>
      <c r="AE164" s="97"/>
      <c r="AF164" s="97"/>
      <c r="AG164" s="97"/>
      <c r="AN164" s="163"/>
    </row>
    <row r="165" spans="1:40" ht="14.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97"/>
      <c r="AC165" s="160"/>
      <c r="AD165" s="160"/>
      <c r="AE165" s="97"/>
      <c r="AF165" s="97"/>
      <c r="AG165" s="97"/>
      <c r="AN165" s="163"/>
    </row>
    <row r="166" spans="1:40" ht="14.2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97"/>
      <c r="AC166" s="160"/>
      <c r="AD166" s="160"/>
      <c r="AE166" s="97"/>
      <c r="AF166" s="97"/>
      <c r="AG166" s="97"/>
      <c r="AN166" s="163"/>
    </row>
    <row r="167" spans="1:40" ht="14.2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97"/>
      <c r="AC167" s="160"/>
      <c r="AD167" s="160"/>
      <c r="AE167" s="97"/>
      <c r="AF167" s="97"/>
      <c r="AG167" s="97"/>
      <c r="AN167" s="163"/>
    </row>
    <row r="168" spans="1:40" ht="14.2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97"/>
      <c r="AC168" s="160"/>
      <c r="AD168" s="160"/>
      <c r="AE168" s="97"/>
      <c r="AF168" s="97"/>
      <c r="AG168" s="97"/>
      <c r="AN168" s="163"/>
    </row>
    <row r="169" spans="1:40" ht="14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97"/>
      <c r="AC169" s="160"/>
      <c r="AD169" s="160"/>
      <c r="AE169" s="97"/>
      <c r="AF169" s="97"/>
      <c r="AG169" s="97"/>
      <c r="AN169" s="163"/>
    </row>
    <row r="170" spans="1:40" ht="14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97"/>
      <c r="AC170" s="160"/>
      <c r="AD170" s="160"/>
      <c r="AE170" s="97"/>
      <c r="AF170" s="97"/>
      <c r="AG170" s="97"/>
      <c r="AN170" s="163"/>
    </row>
    <row r="171" spans="1:40" ht="14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97"/>
      <c r="AC171" s="160"/>
      <c r="AD171" s="160"/>
      <c r="AE171" s="97"/>
      <c r="AF171" s="97"/>
      <c r="AG171" s="97"/>
      <c r="AN171" s="163"/>
    </row>
    <row r="172" spans="1:40" ht="14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97"/>
      <c r="AC172" s="160"/>
      <c r="AD172" s="160"/>
      <c r="AE172" s="97"/>
      <c r="AF172" s="97"/>
      <c r="AG172" s="97"/>
      <c r="AN172" s="163"/>
    </row>
    <row r="173" spans="1:40" ht="14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97"/>
      <c r="AC173" s="160"/>
      <c r="AD173" s="160"/>
      <c r="AE173" s="97"/>
      <c r="AF173" s="97"/>
      <c r="AG173" s="97"/>
      <c r="AN173" s="163"/>
    </row>
    <row r="174" spans="1:40" ht="14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97"/>
      <c r="AC174" s="160"/>
      <c r="AD174" s="160"/>
      <c r="AE174" s="97"/>
      <c r="AF174" s="97"/>
      <c r="AG174" s="97"/>
      <c r="AN174" s="163"/>
    </row>
    <row r="175" spans="1:40" ht="14.2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97"/>
      <c r="AC175" s="160"/>
      <c r="AD175" s="160"/>
      <c r="AE175" s="97"/>
      <c r="AF175" s="97"/>
      <c r="AG175" s="97"/>
      <c r="AN175" s="163"/>
    </row>
    <row r="176" spans="1:40" ht="14.2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97"/>
      <c r="AC176" s="160"/>
      <c r="AD176" s="160"/>
      <c r="AE176" s="97"/>
      <c r="AF176" s="97"/>
      <c r="AG176" s="97"/>
      <c r="AN176" s="163"/>
    </row>
    <row r="177" spans="1:40" ht="14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97"/>
      <c r="AC177" s="160"/>
      <c r="AD177" s="160"/>
      <c r="AE177" s="97"/>
      <c r="AF177" s="97"/>
      <c r="AG177" s="97"/>
      <c r="AN177" s="163"/>
    </row>
    <row r="178" spans="1:40" ht="14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97"/>
      <c r="AC178" s="160"/>
      <c r="AD178" s="160"/>
      <c r="AE178" s="97"/>
      <c r="AF178" s="97"/>
      <c r="AG178" s="97"/>
      <c r="AN178" s="163"/>
    </row>
    <row r="179" spans="1:40" ht="14.2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97"/>
      <c r="AC179" s="160"/>
      <c r="AD179" s="160"/>
      <c r="AE179" s="97"/>
      <c r="AF179" s="97"/>
      <c r="AG179" s="97"/>
      <c r="AN179" s="163"/>
    </row>
    <row r="180" spans="1:40" ht="14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97"/>
      <c r="AC180" s="160"/>
      <c r="AD180" s="160"/>
      <c r="AE180" s="97"/>
      <c r="AF180" s="97"/>
      <c r="AG180" s="97"/>
      <c r="AN180" s="163"/>
    </row>
    <row r="181" spans="1:40" ht="14.2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97"/>
      <c r="AC181" s="160"/>
      <c r="AD181" s="160"/>
      <c r="AE181" s="97"/>
      <c r="AF181" s="97"/>
      <c r="AG181" s="97"/>
      <c r="AN181" s="163"/>
    </row>
    <row r="182" spans="1:40" ht="14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97"/>
      <c r="AC182" s="160"/>
      <c r="AD182" s="160"/>
      <c r="AE182" s="97"/>
      <c r="AF182" s="97"/>
      <c r="AG182" s="97"/>
      <c r="AN182" s="163"/>
    </row>
    <row r="183" spans="1:40" ht="14.2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97"/>
      <c r="AC183" s="160"/>
      <c r="AD183" s="160"/>
      <c r="AE183" s="97"/>
      <c r="AF183" s="97"/>
      <c r="AG183" s="97"/>
      <c r="AN183" s="163"/>
    </row>
    <row r="184" spans="1:40" ht="14.2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97"/>
      <c r="AC184" s="160"/>
      <c r="AD184" s="160"/>
      <c r="AE184" s="97"/>
      <c r="AF184" s="97"/>
      <c r="AG184" s="97"/>
      <c r="AN184" s="163"/>
    </row>
    <row r="185" spans="1:40" ht="14.2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97"/>
      <c r="AC185" s="160"/>
      <c r="AD185" s="160"/>
      <c r="AE185" s="97"/>
      <c r="AF185" s="97"/>
      <c r="AG185" s="97"/>
      <c r="AN185" s="163"/>
    </row>
    <row r="186" spans="1:40" ht="14.2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97"/>
      <c r="AC186" s="160"/>
      <c r="AD186" s="160"/>
      <c r="AE186" s="97"/>
      <c r="AF186" s="97"/>
      <c r="AG186" s="97"/>
      <c r="AN186" s="163"/>
    </row>
    <row r="187" spans="1:40" ht="14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97"/>
      <c r="AC187" s="160"/>
      <c r="AD187" s="160"/>
      <c r="AE187" s="97"/>
      <c r="AF187" s="97"/>
      <c r="AG187" s="97"/>
      <c r="AN187" s="163"/>
    </row>
    <row r="188" spans="1:40" ht="14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97"/>
      <c r="AC188" s="160"/>
      <c r="AD188" s="160"/>
      <c r="AE188" s="97"/>
      <c r="AF188" s="97"/>
      <c r="AG188" s="97"/>
      <c r="AN188" s="163"/>
    </row>
    <row r="189" spans="1:40" ht="14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97"/>
      <c r="AC189" s="160"/>
      <c r="AD189" s="160"/>
      <c r="AE189" s="97"/>
      <c r="AF189" s="97"/>
      <c r="AG189" s="97"/>
      <c r="AN189" s="163"/>
    </row>
    <row r="190" spans="1:40" ht="14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97"/>
      <c r="AC190" s="160"/>
      <c r="AD190" s="160"/>
      <c r="AE190" s="97"/>
      <c r="AF190" s="97"/>
      <c r="AG190" s="97"/>
      <c r="AN190" s="163"/>
    </row>
    <row r="191" spans="1:40" ht="14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97"/>
      <c r="AC191" s="160"/>
      <c r="AD191" s="160"/>
      <c r="AE191" s="97"/>
      <c r="AF191" s="97"/>
      <c r="AG191" s="97"/>
      <c r="AN191" s="163"/>
    </row>
    <row r="192" spans="1:40" ht="14.2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97"/>
      <c r="AC192" s="160"/>
      <c r="AD192" s="160"/>
      <c r="AE192" s="97"/>
      <c r="AF192" s="97"/>
      <c r="AG192" s="97"/>
      <c r="AN192" s="163"/>
    </row>
    <row r="193" spans="1:40" ht="14.2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97"/>
      <c r="AC193" s="160"/>
      <c r="AD193" s="160"/>
      <c r="AE193" s="97"/>
      <c r="AF193" s="97"/>
      <c r="AG193" s="97"/>
      <c r="AN193" s="163"/>
    </row>
    <row r="194" spans="1:40" ht="14.2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97"/>
      <c r="AC194" s="160"/>
      <c r="AD194" s="160"/>
      <c r="AE194" s="97"/>
      <c r="AF194" s="97"/>
      <c r="AG194" s="97"/>
      <c r="AN194" s="163"/>
    </row>
    <row r="195" spans="1:40" ht="14.2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97"/>
      <c r="AC195" s="160"/>
      <c r="AD195" s="160"/>
      <c r="AE195" s="97"/>
      <c r="AF195" s="97"/>
      <c r="AG195" s="97"/>
      <c r="AN195" s="163"/>
    </row>
    <row r="196" spans="1:40" ht="14.2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97"/>
      <c r="AC196" s="160"/>
      <c r="AD196" s="160"/>
      <c r="AE196" s="97"/>
      <c r="AF196" s="97"/>
      <c r="AG196" s="97"/>
      <c r="AN196" s="163"/>
    </row>
    <row r="197" spans="1:40" ht="14.2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97"/>
      <c r="AC197" s="160"/>
      <c r="AD197" s="160"/>
      <c r="AE197" s="97"/>
      <c r="AF197" s="97"/>
      <c r="AG197" s="97"/>
      <c r="AN197" s="163"/>
    </row>
    <row r="198" spans="1:40" ht="14.2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97"/>
      <c r="AC198" s="160"/>
      <c r="AD198" s="160"/>
      <c r="AE198" s="97"/>
      <c r="AF198" s="97"/>
      <c r="AG198" s="97"/>
      <c r="AN198" s="163"/>
    </row>
    <row r="199" spans="1:40" ht="14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97"/>
      <c r="AC199" s="160"/>
      <c r="AD199" s="160"/>
      <c r="AE199" s="97"/>
      <c r="AF199" s="97"/>
      <c r="AG199" s="97"/>
      <c r="AN199" s="163"/>
    </row>
    <row r="200" spans="1:40" ht="14.2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97"/>
      <c r="AC200" s="160"/>
      <c r="AD200" s="160"/>
      <c r="AE200" s="97"/>
      <c r="AF200" s="97"/>
      <c r="AG200" s="97"/>
      <c r="AN200" s="163"/>
    </row>
    <row r="201" spans="1:40" ht="14.2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97"/>
      <c r="AC201" s="160"/>
      <c r="AD201" s="160"/>
      <c r="AE201" s="97"/>
      <c r="AF201" s="97"/>
      <c r="AG201" s="97"/>
      <c r="AN201" s="163"/>
    </row>
    <row r="202" spans="1:40" ht="14.2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97"/>
      <c r="AC202" s="160"/>
      <c r="AD202" s="160"/>
      <c r="AE202" s="97"/>
      <c r="AF202" s="97"/>
      <c r="AG202" s="97"/>
      <c r="AN202" s="163"/>
    </row>
    <row r="203" spans="1:40" ht="14.2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97"/>
      <c r="AC203" s="160"/>
      <c r="AD203" s="160"/>
      <c r="AE203" s="97"/>
      <c r="AF203" s="97"/>
      <c r="AG203" s="97"/>
      <c r="AN203" s="163"/>
    </row>
    <row r="204" spans="1:40" ht="14.2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97"/>
      <c r="AC204" s="160"/>
      <c r="AD204" s="160"/>
      <c r="AE204" s="97"/>
      <c r="AF204" s="97"/>
      <c r="AG204" s="97"/>
      <c r="AN204" s="163"/>
    </row>
    <row r="205" spans="1:40" ht="14.2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97"/>
      <c r="AC205" s="160"/>
      <c r="AD205" s="160"/>
      <c r="AE205" s="97"/>
      <c r="AF205" s="97"/>
      <c r="AG205" s="97"/>
      <c r="AN205" s="163"/>
    </row>
    <row r="206" spans="1:40" ht="14.2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97"/>
      <c r="AC206" s="160"/>
      <c r="AD206" s="160"/>
      <c r="AE206" s="97"/>
      <c r="AF206" s="97"/>
      <c r="AG206" s="97"/>
      <c r="AN206" s="163"/>
    </row>
    <row r="207" spans="1:40" ht="14.2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97"/>
      <c r="AC207" s="160"/>
      <c r="AD207" s="160"/>
      <c r="AE207" s="97"/>
      <c r="AF207" s="97"/>
      <c r="AG207" s="97"/>
      <c r="AN207" s="163"/>
    </row>
    <row r="208" spans="1:40" ht="14.2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97"/>
      <c r="AC208" s="160"/>
      <c r="AD208" s="160"/>
      <c r="AE208" s="97"/>
      <c r="AF208" s="97"/>
      <c r="AG208" s="97"/>
      <c r="AN208" s="163"/>
    </row>
    <row r="209" spans="1:40" ht="14.2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97"/>
      <c r="AC209" s="160"/>
      <c r="AD209" s="160"/>
      <c r="AE209" s="97"/>
      <c r="AF209" s="97"/>
      <c r="AG209" s="97"/>
      <c r="AN209" s="163"/>
    </row>
    <row r="210" spans="1:40" ht="14.2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97"/>
      <c r="AC210" s="160"/>
      <c r="AD210" s="160"/>
      <c r="AE210" s="97"/>
      <c r="AF210" s="97"/>
      <c r="AG210" s="97"/>
      <c r="AN210" s="163"/>
    </row>
    <row r="211" spans="1:40" ht="14.2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97"/>
      <c r="AC211" s="160"/>
      <c r="AD211" s="160"/>
      <c r="AE211" s="97"/>
      <c r="AF211" s="97"/>
      <c r="AG211" s="97"/>
      <c r="AN211" s="163"/>
    </row>
    <row r="212" spans="1:40" ht="14.2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97"/>
      <c r="AC212" s="160"/>
      <c r="AD212" s="160"/>
      <c r="AE212" s="97"/>
      <c r="AF212" s="97"/>
      <c r="AG212" s="97"/>
      <c r="AN212" s="163"/>
    </row>
    <row r="213" spans="1:40" ht="14.2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97"/>
      <c r="AC213" s="160"/>
      <c r="AD213" s="160"/>
      <c r="AE213" s="97"/>
      <c r="AF213" s="97"/>
      <c r="AG213" s="97"/>
      <c r="AN213" s="163"/>
    </row>
    <row r="214" spans="1:40" ht="14.2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97"/>
      <c r="AC214" s="160"/>
      <c r="AD214" s="160"/>
      <c r="AE214" s="97"/>
      <c r="AF214" s="97"/>
      <c r="AG214" s="97"/>
      <c r="AN214" s="163"/>
    </row>
    <row r="215" spans="1:40" ht="14.2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97"/>
      <c r="AC215" s="160"/>
      <c r="AD215" s="160"/>
      <c r="AE215" s="97"/>
      <c r="AF215" s="97"/>
      <c r="AG215" s="97"/>
      <c r="AN215" s="163"/>
    </row>
    <row r="216" spans="1:40" ht="14.2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97"/>
      <c r="AC216" s="160"/>
      <c r="AD216" s="160"/>
      <c r="AE216" s="97"/>
      <c r="AF216" s="97"/>
      <c r="AG216" s="97"/>
      <c r="AN216" s="163"/>
    </row>
    <row r="217" spans="1:40" ht="14.2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97"/>
      <c r="AC217" s="160"/>
      <c r="AD217" s="160"/>
      <c r="AE217" s="97"/>
      <c r="AF217" s="97"/>
      <c r="AG217" s="97"/>
      <c r="AN217" s="163"/>
    </row>
    <row r="218" spans="1:40" ht="14.2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97"/>
      <c r="AC218" s="160"/>
      <c r="AD218" s="160"/>
      <c r="AE218" s="97"/>
      <c r="AF218" s="97"/>
      <c r="AG218" s="97"/>
      <c r="AN218" s="163"/>
    </row>
    <row r="219" spans="1:40" ht="14.2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97"/>
      <c r="AC219" s="160"/>
      <c r="AD219" s="160"/>
      <c r="AE219" s="97"/>
      <c r="AF219" s="97"/>
      <c r="AG219" s="97"/>
      <c r="AN219" s="163"/>
    </row>
    <row r="220" spans="1:40" ht="14.2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97"/>
      <c r="AC220" s="160"/>
      <c r="AD220" s="160"/>
      <c r="AE220" s="97"/>
      <c r="AF220" s="97"/>
      <c r="AG220" s="97"/>
      <c r="AN220" s="163"/>
    </row>
    <row r="221" spans="1:40" ht="14.2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97"/>
      <c r="AC221" s="160"/>
      <c r="AD221" s="160"/>
      <c r="AE221" s="97"/>
      <c r="AF221" s="97"/>
      <c r="AG221" s="97"/>
      <c r="AN221" s="163"/>
    </row>
    <row r="222" spans="1:40" ht="14.2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97"/>
      <c r="AC222" s="160"/>
      <c r="AD222" s="160"/>
      <c r="AE222" s="97"/>
      <c r="AF222" s="97"/>
      <c r="AG222" s="97"/>
      <c r="AN222" s="163"/>
    </row>
    <row r="223" spans="1:40" ht="14.2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97"/>
      <c r="AC223" s="160"/>
      <c r="AD223" s="160"/>
      <c r="AE223" s="97"/>
      <c r="AF223" s="97"/>
      <c r="AG223" s="97"/>
      <c r="AN223" s="163"/>
    </row>
    <row r="224" spans="1:40" ht="14.2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97"/>
      <c r="AC224" s="160"/>
      <c r="AD224" s="160"/>
      <c r="AE224" s="97"/>
      <c r="AF224" s="97"/>
      <c r="AG224" s="97"/>
      <c r="AN224" s="163"/>
    </row>
    <row r="225" spans="1:40" ht="14.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97"/>
      <c r="AC225" s="160"/>
      <c r="AD225" s="160"/>
      <c r="AE225" s="97"/>
      <c r="AF225" s="97"/>
      <c r="AG225" s="97"/>
      <c r="AN225" s="163"/>
    </row>
    <row r="226" spans="1:40" ht="14.2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97"/>
      <c r="AC226" s="160"/>
      <c r="AD226" s="160"/>
      <c r="AE226" s="97"/>
      <c r="AF226" s="97"/>
      <c r="AG226" s="97"/>
      <c r="AN226" s="163"/>
    </row>
    <row r="227" spans="1:40" ht="14.2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97"/>
      <c r="AC227" s="160"/>
      <c r="AD227" s="160"/>
      <c r="AE227" s="97"/>
      <c r="AF227" s="97"/>
      <c r="AG227" s="97"/>
      <c r="AN227" s="163"/>
    </row>
    <row r="228" spans="1:40" ht="14.2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97"/>
      <c r="AC228" s="160"/>
      <c r="AD228" s="160"/>
      <c r="AE228" s="97"/>
      <c r="AF228" s="97"/>
      <c r="AG228" s="97"/>
      <c r="AN228" s="163"/>
    </row>
    <row r="229" spans="1:40" ht="14.2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97"/>
      <c r="AC229" s="160"/>
      <c r="AD229" s="160"/>
      <c r="AE229" s="97"/>
      <c r="AF229" s="97"/>
      <c r="AG229" s="97"/>
      <c r="AN229" s="163"/>
    </row>
    <row r="230" spans="1:40" ht="14.2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97"/>
      <c r="AC230" s="160"/>
      <c r="AD230" s="160"/>
      <c r="AE230" s="97"/>
      <c r="AF230" s="97"/>
      <c r="AG230" s="97"/>
      <c r="AN230" s="163"/>
    </row>
    <row r="231" spans="1:40" ht="14.2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97"/>
      <c r="AC231" s="160"/>
      <c r="AD231" s="160"/>
      <c r="AE231" s="97"/>
      <c r="AF231" s="97"/>
      <c r="AG231" s="97"/>
      <c r="AN231" s="163"/>
    </row>
    <row r="232" spans="1:40" ht="14.2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97"/>
      <c r="AC232" s="160"/>
      <c r="AD232" s="160"/>
      <c r="AE232" s="97"/>
      <c r="AF232" s="97"/>
      <c r="AG232" s="97"/>
      <c r="AN232" s="163"/>
    </row>
    <row r="233" spans="1:40" ht="14.2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97"/>
      <c r="AC233" s="160"/>
      <c r="AD233" s="160"/>
      <c r="AE233" s="97"/>
      <c r="AF233" s="97"/>
      <c r="AG233" s="97"/>
      <c r="AN233" s="163"/>
    </row>
    <row r="234" spans="1:40" ht="14.2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97"/>
      <c r="AC234" s="160"/>
      <c r="AD234" s="160"/>
      <c r="AE234" s="97"/>
      <c r="AF234" s="97"/>
      <c r="AG234" s="97"/>
      <c r="AN234" s="163"/>
    </row>
    <row r="235" spans="1:40" ht="14.2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97"/>
      <c r="AC235" s="160"/>
      <c r="AD235" s="160"/>
      <c r="AE235" s="97"/>
      <c r="AF235" s="97"/>
      <c r="AG235" s="97"/>
      <c r="AN235" s="163"/>
    </row>
    <row r="236" spans="1:40" ht="14.2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97"/>
      <c r="AC236" s="160"/>
      <c r="AD236" s="160"/>
      <c r="AE236" s="97"/>
      <c r="AF236" s="97"/>
      <c r="AG236" s="97"/>
      <c r="AN236" s="163"/>
    </row>
    <row r="237" spans="1:40" ht="14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97"/>
      <c r="AC237" s="160"/>
      <c r="AD237" s="160"/>
      <c r="AE237" s="97"/>
      <c r="AF237" s="97"/>
      <c r="AG237" s="97"/>
      <c r="AN237" s="163"/>
    </row>
    <row r="238" spans="1:40" ht="14.2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97"/>
      <c r="AC238" s="160"/>
      <c r="AD238" s="160"/>
      <c r="AE238" s="97"/>
      <c r="AF238" s="97"/>
      <c r="AG238" s="97"/>
      <c r="AN238" s="163"/>
    </row>
    <row r="239" spans="1:40" ht="14.2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97"/>
      <c r="AC239" s="160"/>
      <c r="AD239" s="160"/>
      <c r="AE239" s="97"/>
      <c r="AF239" s="97"/>
      <c r="AG239" s="97"/>
      <c r="AN239" s="163"/>
    </row>
    <row r="240" spans="1:40" ht="14.2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97"/>
      <c r="AC240" s="160"/>
      <c r="AD240" s="160"/>
      <c r="AE240" s="97"/>
      <c r="AF240" s="97"/>
      <c r="AG240" s="97"/>
      <c r="AN240" s="163"/>
    </row>
    <row r="241" spans="1:40" ht="14.2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97"/>
      <c r="AC241" s="160"/>
      <c r="AD241" s="160"/>
      <c r="AE241" s="97"/>
      <c r="AF241" s="97"/>
      <c r="AG241" s="97"/>
      <c r="AN241" s="163"/>
    </row>
    <row r="242" spans="1:40" ht="14.2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97"/>
      <c r="AC242" s="160"/>
      <c r="AD242" s="160"/>
      <c r="AE242" s="97"/>
      <c r="AF242" s="97"/>
      <c r="AG242" s="97"/>
      <c r="AN242" s="163"/>
    </row>
    <row r="243" spans="1:40" ht="14.2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97"/>
      <c r="AC243" s="160"/>
      <c r="AD243" s="160"/>
      <c r="AE243" s="97"/>
      <c r="AF243" s="97"/>
      <c r="AG243" s="97"/>
      <c r="AN243" s="163"/>
    </row>
    <row r="244" spans="1:40" ht="14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97"/>
      <c r="AC244" s="160"/>
      <c r="AD244" s="160"/>
      <c r="AE244" s="97"/>
      <c r="AF244" s="97"/>
      <c r="AG244" s="97"/>
      <c r="AN244" s="163"/>
    </row>
    <row r="245" spans="1:40" ht="14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97"/>
      <c r="AC245" s="160"/>
      <c r="AD245" s="160"/>
      <c r="AE245" s="97"/>
      <c r="AF245" s="97"/>
      <c r="AG245" s="97"/>
      <c r="AN245" s="163"/>
    </row>
    <row r="246" spans="1:40" ht="14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97"/>
      <c r="AC246" s="160"/>
      <c r="AD246" s="160"/>
      <c r="AE246" s="97"/>
      <c r="AF246" s="97"/>
      <c r="AG246" s="97"/>
      <c r="AN246" s="163"/>
    </row>
    <row r="247" spans="1:40" ht="14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97"/>
      <c r="AC247" s="160"/>
      <c r="AD247" s="160"/>
      <c r="AE247" s="97"/>
      <c r="AF247" s="97"/>
      <c r="AG247" s="97"/>
      <c r="AN247" s="163"/>
    </row>
    <row r="248" spans="1:40" ht="14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97"/>
      <c r="AC248" s="160"/>
      <c r="AD248" s="160"/>
      <c r="AE248" s="97"/>
      <c r="AF248" s="97"/>
      <c r="AG248" s="97"/>
      <c r="AN248" s="163"/>
    </row>
    <row r="249" spans="1:40" ht="14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97"/>
      <c r="AC249" s="160"/>
      <c r="AD249" s="160"/>
      <c r="AE249" s="97"/>
      <c r="AF249" s="97"/>
      <c r="AG249" s="97"/>
      <c r="AN249" s="163"/>
    </row>
    <row r="250" spans="1:40" ht="14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97"/>
      <c r="AC250" s="160"/>
      <c r="AD250" s="160"/>
      <c r="AE250" s="97"/>
      <c r="AF250" s="97"/>
      <c r="AG250" s="97"/>
      <c r="AN250" s="163"/>
    </row>
    <row r="251" spans="1:40" ht="14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97"/>
      <c r="AC251" s="160"/>
      <c r="AD251" s="160"/>
      <c r="AE251" s="97"/>
      <c r="AF251" s="97"/>
      <c r="AG251" s="97"/>
      <c r="AN251" s="163"/>
    </row>
    <row r="252" spans="1:40" ht="14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97"/>
      <c r="AC252" s="160"/>
      <c r="AD252" s="160"/>
      <c r="AE252" s="97"/>
      <c r="AF252" s="97"/>
      <c r="AG252" s="97"/>
      <c r="AN252" s="163"/>
    </row>
    <row r="253" spans="1:40" ht="14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97"/>
      <c r="AC253" s="160"/>
      <c r="AD253" s="160"/>
      <c r="AE253" s="97"/>
      <c r="AF253" s="97"/>
      <c r="AG253" s="97"/>
      <c r="AN253" s="163"/>
    </row>
    <row r="254" spans="1:40" ht="14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97"/>
      <c r="AC254" s="160"/>
      <c r="AD254" s="160"/>
      <c r="AE254" s="97"/>
      <c r="AF254" s="97"/>
      <c r="AG254" s="97"/>
      <c r="AN254" s="163"/>
    </row>
    <row r="255" spans="1:40" ht="14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97"/>
      <c r="AC255" s="160"/>
      <c r="AD255" s="160"/>
      <c r="AE255" s="97"/>
      <c r="AF255" s="97"/>
      <c r="AG255" s="97"/>
      <c r="AN255" s="163"/>
    </row>
    <row r="256" spans="1:40" ht="14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97"/>
      <c r="AC256" s="160"/>
      <c r="AD256" s="160"/>
      <c r="AE256" s="97"/>
      <c r="AF256" s="97"/>
      <c r="AG256" s="97"/>
      <c r="AN256" s="163"/>
    </row>
    <row r="257" spans="1:40" ht="14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97"/>
      <c r="AC257" s="160"/>
      <c r="AD257" s="160"/>
      <c r="AE257" s="97"/>
      <c r="AF257" s="97"/>
      <c r="AG257" s="97"/>
      <c r="AN257" s="163"/>
    </row>
    <row r="258" spans="1:40" ht="14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97"/>
      <c r="AC258" s="160"/>
      <c r="AD258" s="160"/>
      <c r="AE258" s="97"/>
      <c r="AF258" s="97"/>
      <c r="AG258" s="97"/>
      <c r="AN258" s="163"/>
    </row>
    <row r="259" spans="1:40" ht="14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97"/>
      <c r="AC259" s="160"/>
      <c r="AD259" s="160"/>
      <c r="AE259" s="97"/>
      <c r="AF259" s="97"/>
      <c r="AG259" s="97"/>
      <c r="AN259" s="163"/>
    </row>
    <row r="260" spans="1:40" ht="14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97"/>
      <c r="AC260" s="160"/>
      <c r="AD260" s="160"/>
      <c r="AE260" s="97"/>
      <c r="AF260" s="97"/>
      <c r="AG260" s="97"/>
      <c r="AN260" s="163"/>
    </row>
    <row r="261" spans="1:40" ht="14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97"/>
      <c r="AC261" s="160"/>
      <c r="AD261" s="160"/>
      <c r="AE261" s="97"/>
      <c r="AF261" s="97"/>
      <c r="AG261" s="97"/>
      <c r="AN261" s="163"/>
    </row>
    <row r="262" spans="1:40" ht="14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97"/>
      <c r="AC262" s="160"/>
      <c r="AD262" s="160"/>
      <c r="AE262" s="97"/>
      <c r="AF262" s="97"/>
      <c r="AG262" s="97"/>
      <c r="AN262" s="163"/>
    </row>
    <row r="263" spans="1:40" ht="14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97"/>
      <c r="AC263" s="160"/>
      <c r="AD263" s="160"/>
      <c r="AE263" s="97"/>
      <c r="AF263" s="97"/>
      <c r="AG263" s="97"/>
      <c r="AN263" s="163"/>
    </row>
    <row r="264" spans="1:40" ht="14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97"/>
      <c r="AC264" s="160"/>
      <c r="AD264" s="160"/>
      <c r="AE264" s="97"/>
      <c r="AF264" s="97"/>
      <c r="AG264" s="97"/>
      <c r="AN264" s="163"/>
    </row>
    <row r="265" spans="1:40" ht="14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97"/>
      <c r="AC265" s="160"/>
      <c r="AD265" s="160"/>
      <c r="AE265" s="97"/>
      <c r="AF265" s="97"/>
      <c r="AG265" s="97"/>
      <c r="AN265" s="163"/>
    </row>
  </sheetData>
  <sheetProtection password="DA9F" sheet="1"/>
  <mergeCells count="21">
    <mergeCell ref="Y12:Z12"/>
    <mergeCell ref="B5:C5"/>
    <mergeCell ref="D5:F5"/>
    <mergeCell ref="U9:W10"/>
    <mergeCell ref="G5:J5"/>
    <mergeCell ref="O4:W4"/>
    <mergeCell ref="A1:AA1"/>
    <mergeCell ref="K5:N5"/>
    <mergeCell ref="T7:U7"/>
    <mergeCell ref="N7:O7"/>
    <mergeCell ref="F4:K4"/>
    <mergeCell ref="Q5:U5"/>
    <mergeCell ref="G6:J6"/>
    <mergeCell ref="B9:R10"/>
    <mergeCell ref="O5:P5"/>
    <mergeCell ref="F3:K3"/>
    <mergeCell ref="B3:E3"/>
    <mergeCell ref="B4:E4"/>
    <mergeCell ref="L4:N4"/>
    <mergeCell ref="B7:L7"/>
    <mergeCell ref="Q7:R7"/>
  </mergeCells>
  <conditionalFormatting sqref="Z26:Z44">
    <cfRule type="cellIs" priority="2" dxfId="7" operator="greaterThan" stopIfTrue="1">
      <formula>3</formula>
    </cfRule>
  </conditionalFormatting>
  <conditionalFormatting sqref="X12:X81">
    <cfRule type="cellIs" priority="1" dxfId="7" operator="greaterThan" stopIfTrue="1">
      <formula>3</formula>
    </cfRule>
  </conditionalFormatting>
  <dataValidations count="12">
    <dataValidation allowBlank="1" showInputMessage="1" showErrorMessage="1" promptTitle="注意!!!" prompt="ゼッケンナンバーは，JAAFに登録した後に割り振られたナンバーを必ず記入して下さい。" sqref="B12:B81"/>
    <dataValidation allowBlank="1" showInputMessage="1" showErrorMessage="1" prompt="氏名は，名字と名前を別々に入力して下さい。" sqref="C12:D81"/>
    <dataValidation allowBlank="1" showInputMessage="1" showErrorMessage="1" prompt="ﾌﾘｶﾞﾅは自動で入力されますが，間違っている場合は直接入力して下さい(半角ｶﾀｶﾅで)。" sqref="E12:F81"/>
    <dataValidation type="list" allowBlank="1" showInputMessage="1" showErrorMessage="1" sqref="T12:T81">
      <formula1>$AB$13</formula1>
    </dataValidation>
    <dataValidation type="list" allowBlank="1" showInputMessage="1" showErrorMessage="1" sqref="S12:S81">
      <formula1>$AB$12</formula1>
    </dataValidation>
    <dataValidation type="list" allowBlank="1" showInputMessage="1" showErrorMessage="1" prompt="プルダウンメニューより種目を選択してください。" sqref="M12:M81 J12:J81 P12:P81 U12:W81">
      <formula1>男子一年</formula1>
    </dataValidation>
    <dataValidation type="list" allowBlank="1" showErrorMessage="1" prompt="ﾌﾘｶﾞﾅは自動で入力されますが，間違っている場合は直接入力して下さい。" sqref="G12:G81">
      <formula1>$AF$12:$AF$14</formula1>
    </dataValidation>
    <dataValidation allowBlank="1" showInputMessage="1" showErrorMessage="1" prompt="最高記録(公認記録)は記入例を参考にして記入してください。" sqref="K12:K81 N12:N81 Q12:Q81"/>
    <dataValidation allowBlank="1" showInputMessage="1" showErrorMessage="1" prompt="最高記録がある場合は，大会名(記録が公認された大会)を記入してください。" sqref="R12:R81 L12:L81 O12:O81"/>
    <dataValidation allowBlank="1" showInputMessage="1" showErrorMessage="1" prompt="最高記録がある場合は，公認記録を記入してください。&#10;例)3分28秒78→32878" sqref="T10"/>
    <dataValidation allowBlank="1" showInputMessage="1" showErrorMessage="1" prompt="最高記録がある場合は，公認記録を記入してください。&#10;例)44秒57→4457" sqref="S10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$AG$12:$AG$104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38" r:id="rId1"/>
  <headerFooter>
    <oddHeader>&amp;R&amp;16NO.&amp;P</oddHeader>
  </headerFooter>
  <rowBreaks count="1" manualBreakCount="1">
    <brk id="46" max="26" man="1"/>
  </rowBreaks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V265"/>
  <sheetViews>
    <sheetView zoomScale="53" zoomScaleNormal="53" zoomScaleSheetLayoutView="50" zoomScalePageLayoutView="0" workbookViewId="0" topLeftCell="A1">
      <selection activeCell="A1" sqref="A1:AA1"/>
    </sheetView>
  </sheetViews>
  <sheetFormatPr defaultColWidth="12.875" defaultRowHeight="15.75"/>
  <cols>
    <col min="1" max="1" width="4.625" style="68" bestFit="1" customWidth="1"/>
    <col min="2" max="2" width="9.875" style="68" customWidth="1"/>
    <col min="3" max="5" width="16.25390625" style="68" customWidth="1"/>
    <col min="6" max="6" width="16.375" style="68" customWidth="1"/>
    <col min="7" max="7" width="6.00390625" style="68" bestFit="1" customWidth="1"/>
    <col min="8" max="8" width="14.125" style="68" hidden="1" customWidth="1"/>
    <col min="9" max="9" width="10.00390625" style="68" hidden="1" customWidth="1"/>
    <col min="10" max="10" width="11.25390625" style="68" customWidth="1"/>
    <col min="11" max="11" width="13.875" style="68" customWidth="1"/>
    <col min="12" max="12" width="22.375" style="68" customWidth="1"/>
    <col min="13" max="13" width="11.125" style="68" customWidth="1"/>
    <col min="14" max="14" width="13.75390625" style="68" customWidth="1"/>
    <col min="15" max="15" width="22.375" style="68" customWidth="1"/>
    <col min="16" max="16" width="11.125" style="68" customWidth="1"/>
    <col min="17" max="17" width="13.75390625" style="68" customWidth="1"/>
    <col min="18" max="18" width="22.375" style="68" customWidth="1"/>
    <col min="19" max="20" width="10.00390625" style="68" bestFit="1" customWidth="1"/>
    <col min="21" max="23" width="11.125" style="68" customWidth="1"/>
    <col min="24" max="24" width="3.625" style="68" customWidth="1"/>
    <col min="25" max="26" width="10.75390625" style="68" bestFit="1" customWidth="1"/>
    <col min="27" max="27" width="10.25390625" style="68" bestFit="1" customWidth="1"/>
    <col min="28" max="28" width="3.625" style="250" customWidth="1"/>
    <col min="29" max="29" width="11.375" style="164" bestFit="1" customWidth="1"/>
    <col min="30" max="30" width="12.625" style="164" bestFit="1" customWidth="1"/>
    <col min="31" max="31" width="10.375" style="164" customWidth="1"/>
    <col min="32" max="32" width="11.625" style="250" bestFit="1" customWidth="1"/>
    <col min="33" max="33" width="7.625" style="250" bestFit="1" customWidth="1"/>
    <col min="34" max="34" width="11.50390625" style="97" bestFit="1" customWidth="1"/>
    <col min="35" max="35" width="7.50390625" style="97" bestFit="1" customWidth="1"/>
    <col min="36" max="37" width="12.875" style="97" customWidth="1"/>
    <col min="38" max="38" width="7.25390625" style="160" bestFit="1" customWidth="1"/>
    <col min="39" max="39" width="19.125" style="160" bestFit="1" customWidth="1"/>
    <col min="40" max="42" width="10.00390625" style="160" customWidth="1"/>
    <col min="43" max="43" width="12.875" style="160" customWidth="1"/>
    <col min="44" max="74" width="12.875" style="67" customWidth="1"/>
    <col min="75" max="16384" width="12.875" style="68" customWidth="1"/>
  </cols>
  <sheetData>
    <row r="1" spans="1:33" ht="32.25">
      <c r="A1" s="256" t="s">
        <v>298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48"/>
      <c r="AC1" s="159"/>
      <c r="AD1" s="159"/>
      <c r="AE1" s="159"/>
      <c r="AF1" s="248"/>
      <c r="AG1" s="248"/>
    </row>
    <row r="2" spans="1:33" ht="9.75" customHeight="1">
      <c r="A2" s="67"/>
      <c r="B2" s="69"/>
      <c r="C2" s="6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97"/>
      <c r="AC2" s="160"/>
      <c r="AD2" s="160"/>
      <c r="AE2" s="160"/>
      <c r="AF2" s="97"/>
      <c r="AG2" s="97"/>
    </row>
    <row r="3" spans="1:33" ht="30" customHeight="1">
      <c r="A3" s="67"/>
      <c r="B3" s="302" t="s">
        <v>130</v>
      </c>
      <c r="C3" s="303"/>
      <c r="D3" s="303"/>
      <c r="E3" s="303"/>
      <c r="F3" s="299"/>
      <c r="G3" s="300"/>
      <c r="H3" s="300"/>
      <c r="I3" s="300"/>
      <c r="J3" s="300"/>
      <c r="K3" s="301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97"/>
      <c r="AC3" s="160"/>
      <c r="AD3" s="160"/>
      <c r="AE3" s="160"/>
      <c r="AF3" s="97"/>
      <c r="AG3" s="97"/>
    </row>
    <row r="4" spans="1:33" ht="30" customHeight="1">
      <c r="A4" s="67"/>
      <c r="B4" s="304" t="s">
        <v>131</v>
      </c>
      <c r="C4" s="305"/>
      <c r="D4" s="305"/>
      <c r="E4" s="305"/>
      <c r="F4" s="329"/>
      <c r="G4" s="297"/>
      <c r="H4" s="297"/>
      <c r="I4" s="297"/>
      <c r="J4" s="297"/>
      <c r="K4" s="330"/>
      <c r="L4" s="306" t="s">
        <v>6</v>
      </c>
      <c r="M4" s="307"/>
      <c r="N4" s="308"/>
      <c r="O4" s="310"/>
      <c r="P4" s="311"/>
      <c r="Q4" s="311"/>
      <c r="R4" s="311"/>
      <c r="S4" s="311"/>
      <c r="T4" s="311"/>
      <c r="U4" s="311"/>
      <c r="V4" s="311"/>
      <c r="W4" s="312"/>
      <c r="X4" s="171"/>
      <c r="Y4" s="171"/>
      <c r="Z4" s="171"/>
      <c r="AA4" s="171"/>
      <c r="AB4" s="97"/>
      <c r="AC4" s="160"/>
      <c r="AD4" s="160"/>
      <c r="AE4" s="160"/>
      <c r="AF4" s="97"/>
      <c r="AG4" s="97"/>
    </row>
    <row r="5" spans="1:33" ht="30" customHeight="1">
      <c r="A5" s="67"/>
      <c r="B5" s="320" t="s">
        <v>132</v>
      </c>
      <c r="C5" s="321"/>
      <c r="D5" s="322"/>
      <c r="E5" s="323"/>
      <c r="F5" s="324"/>
      <c r="G5" s="258" t="s">
        <v>234</v>
      </c>
      <c r="H5" s="259"/>
      <c r="I5" s="259"/>
      <c r="J5" s="260"/>
      <c r="K5" s="313"/>
      <c r="L5" s="314"/>
      <c r="M5" s="314"/>
      <c r="N5" s="315"/>
      <c r="O5" s="298" t="s">
        <v>260</v>
      </c>
      <c r="P5" s="298"/>
      <c r="Q5" s="294"/>
      <c r="R5" s="295"/>
      <c r="S5" s="295"/>
      <c r="T5" s="295"/>
      <c r="U5" s="296"/>
      <c r="V5" s="71" t="s">
        <v>144</v>
      </c>
      <c r="W5" s="175">
        <f>COUNT(B12:B81)</f>
        <v>0</v>
      </c>
      <c r="X5" s="174"/>
      <c r="Y5" s="174"/>
      <c r="Z5" s="166"/>
      <c r="AA5" s="173"/>
      <c r="AB5" s="97"/>
      <c r="AC5" s="160"/>
      <c r="AD5" s="160"/>
      <c r="AE5" s="160"/>
      <c r="AF5" s="97"/>
      <c r="AG5" s="97"/>
    </row>
    <row r="6" spans="1:33" ht="27" customHeight="1">
      <c r="A6" s="67"/>
      <c r="B6" s="176" t="s">
        <v>272</v>
      </c>
      <c r="C6" s="246"/>
      <c r="D6" s="177" t="s">
        <v>133</v>
      </c>
      <c r="E6" s="246"/>
      <c r="F6" s="177" t="s">
        <v>134</v>
      </c>
      <c r="G6" s="297"/>
      <c r="H6" s="297"/>
      <c r="I6" s="297"/>
      <c r="J6" s="297"/>
      <c r="K6" s="178" t="s">
        <v>135</v>
      </c>
      <c r="L6" s="76"/>
      <c r="M6" s="77"/>
      <c r="N6" s="77"/>
      <c r="O6" s="77"/>
      <c r="P6" s="165"/>
      <c r="Q6" s="165"/>
      <c r="R6" s="165"/>
      <c r="S6" s="77"/>
      <c r="T6" s="77"/>
      <c r="U6" s="77"/>
      <c r="V6" s="71" t="s">
        <v>145</v>
      </c>
      <c r="W6" s="175">
        <f>Y82</f>
        <v>0</v>
      </c>
      <c r="X6" s="81"/>
      <c r="Y6" s="166"/>
      <c r="Z6" s="166"/>
      <c r="AA6" s="173"/>
      <c r="AB6" s="97"/>
      <c r="AC6" s="160"/>
      <c r="AD6" s="160"/>
      <c r="AE6" s="160"/>
      <c r="AF6" s="97"/>
      <c r="AG6" s="97"/>
    </row>
    <row r="7" spans="1:33" ht="35.25" customHeight="1">
      <c r="A7" s="67"/>
      <c r="B7" s="309" t="s">
        <v>129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168" t="s">
        <v>143</v>
      </c>
      <c r="N7" s="316"/>
      <c r="O7" s="316"/>
      <c r="P7" s="243" t="s">
        <v>258</v>
      </c>
      <c r="Q7" s="331"/>
      <c r="R7" s="331"/>
      <c r="S7" s="81"/>
      <c r="T7" s="290"/>
      <c r="U7" s="290"/>
      <c r="V7" s="81"/>
      <c r="W7" s="81"/>
      <c r="X7" s="82"/>
      <c r="Y7" s="166"/>
      <c r="Z7" s="166"/>
      <c r="AA7" s="166"/>
      <c r="AB7" s="249"/>
      <c r="AC7" s="160"/>
      <c r="AD7" s="160"/>
      <c r="AE7" s="160"/>
      <c r="AF7" s="97"/>
      <c r="AG7" s="97"/>
    </row>
    <row r="8" spans="1:33" ht="60" customHeight="1" thickBot="1">
      <c r="A8" s="6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80"/>
      <c r="P8" s="165"/>
      <c r="Q8" s="165"/>
      <c r="R8" s="80"/>
      <c r="S8" s="77"/>
      <c r="T8" s="77"/>
      <c r="U8" s="247"/>
      <c r="V8" s="247"/>
      <c r="W8" s="247"/>
      <c r="X8" s="77"/>
      <c r="Y8" s="77"/>
      <c r="Z8" s="77"/>
      <c r="AA8" s="82"/>
      <c r="AB8" s="251"/>
      <c r="AC8" s="161"/>
      <c r="AD8" s="161"/>
      <c r="AE8" s="161"/>
      <c r="AF8" s="249"/>
      <c r="AG8" s="97"/>
    </row>
    <row r="9" spans="1:74" ht="23.25" customHeight="1">
      <c r="A9" s="67"/>
      <c r="B9" s="275" t="s">
        <v>281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6"/>
      <c r="S9" s="137" t="s">
        <v>136</v>
      </c>
      <c r="T9" s="84" t="s">
        <v>136</v>
      </c>
      <c r="U9" s="325" t="s">
        <v>282</v>
      </c>
      <c r="V9" s="326"/>
      <c r="W9" s="326"/>
      <c r="X9" s="77"/>
      <c r="Y9" s="77"/>
      <c r="Z9" s="83"/>
      <c r="AA9" s="67"/>
      <c r="AB9" s="97"/>
      <c r="AC9" s="160"/>
      <c r="AD9" s="160"/>
      <c r="AE9" s="160"/>
      <c r="AF9" s="97"/>
      <c r="AG9" s="97"/>
      <c r="BS9" s="68"/>
      <c r="BT9" s="68"/>
      <c r="BU9" s="68"/>
      <c r="BV9" s="68"/>
    </row>
    <row r="10" spans="1:74" ht="23.25" customHeight="1" thickBot="1">
      <c r="A10" s="6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  <c r="S10" s="138"/>
      <c r="T10" s="17"/>
      <c r="U10" s="327"/>
      <c r="V10" s="328"/>
      <c r="W10" s="328"/>
      <c r="X10" s="67"/>
      <c r="Y10" s="67"/>
      <c r="Z10" s="67"/>
      <c r="AA10" s="67"/>
      <c r="AB10" s="97"/>
      <c r="AC10" s="160"/>
      <c r="AD10" s="160"/>
      <c r="AE10" s="160"/>
      <c r="AF10" s="97"/>
      <c r="AG10" s="97"/>
      <c r="BS10" s="68"/>
      <c r="BT10" s="68"/>
      <c r="BU10" s="68"/>
      <c r="BV10" s="68"/>
    </row>
    <row r="11" spans="1:74" ht="29.25" thickBot="1">
      <c r="A11" s="67"/>
      <c r="B11" s="120" t="s">
        <v>17</v>
      </c>
      <c r="C11" s="121" t="s">
        <v>9</v>
      </c>
      <c r="D11" s="122" t="s">
        <v>10</v>
      </c>
      <c r="E11" s="123" t="s">
        <v>11</v>
      </c>
      <c r="F11" s="124" t="s">
        <v>12</v>
      </c>
      <c r="G11" s="121" t="s">
        <v>141</v>
      </c>
      <c r="H11" s="125" t="s">
        <v>8</v>
      </c>
      <c r="I11" s="121" t="s">
        <v>7</v>
      </c>
      <c r="J11" s="120" t="s">
        <v>13</v>
      </c>
      <c r="K11" s="125" t="s">
        <v>4</v>
      </c>
      <c r="L11" s="121" t="s">
        <v>138</v>
      </c>
      <c r="M11" s="126" t="s">
        <v>14</v>
      </c>
      <c r="N11" s="121" t="s">
        <v>4</v>
      </c>
      <c r="O11" s="121" t="s">
        <v>138</v>
      </c>
      <c r="P11" s="126" t="s">
        <v>255</v>
      </c>
      <c r="Q11" s="121" t="s">
        <v>4</v>
      </c>
      <c r="R11" s="121" t="s">
        <v>138</v>
      </c>
      <c r="S11" s="120" t="s">
        <v>127</v>
      </c>
      <c r="T11" s="127" t="s">
        <v>128</v>
      </c>
      <c r="U11" s="128" t="s">
        <v>139</v>
      </c>
      <c r="V11" s="169" t="s">
        <v>140</v>
      </c>
      <c r="W11" s="155" t="s">
        <v>256</v>
      </c>
      <c r="X11" s="67"/>
      <c r="Y11" s="67"/>
      <c r="Z11" s="67"/>
      <c r="AA11" s="67"/>
      <c r="AB11" s="97"/>
      <c r="AC11" s="160"/>
      <c r="AD11" s="160"/>
      <c r="AE11" s="160"/>
      <c r="AF11" s="97"/>
      <c r="AG11" s="97"/>
      <c r="BS11" s="68"/>
      <c r="BT11" s="68"/>
      <c r="BU11" s="68"/>
      <c r="BV11" s="68"/>
    </row>
    <row r="12" spans="1:74" ht="30" customHeight="1">
      <c r="A12" s="98">
        <v>1</v>
      </c>
      <c r="B12" s="200"/>
      <c r="C12" s="199"/>
      <c r="D12" s="238"/>
      <c r="E12" s="230">
        <f aca="true" t="shared" si="0" ref="E12:E28">ASC(PHONETIC(C12))</f>
      </c>
      <c r="F12" s="231">
        <f aca="true" t="shared" si="1" ref="F12:F28">ASC(PHONETIC(D12))</f>
      </c>
      <c r="G12" s="199"/>
      <c r="H12" s="232">
        <f aca="true" t="shared" si="2" ref="H12:H24">IF($F$3=" "," ",$F$3)</f>
        <v>0</v>
      </c>
      <c r="I12" s="233" t="e">
        <f>IF($F$3=" "," ",VLOOKUP($F$3,Sheet2!$A:$XFD,3,0))</f>
        <v>#N/A</v>
      </c>
      <c r="J12" s="200"/>
      <c r="K12" s="234"/>
      <c r="L12" s="199"/>
      <c r="M12" s="235"/>
      <c r="N12" s="234"/>
      <c r="O12" s="199"/>
      <c r="P12" s="235"/>
      <c r="Q12" s="234"/>
      <c r="R12" s="199"/>
      <c r="S12" s="200"/>
      <c r="T12" s="236"/>
      <c r="U12" s="237"/>
      <c r="V12" s="199"/>
      <c r="W12" s="236"/>
      <c r="X12" s="97">
        <f>COUNTA(J12,M12,P12,U12,V12,W12)</f>
        <v>0</v>
      </c>
      <c r="Y12" s="257" t="s">
        <v>5</v>
      </c>
      <c r="Z12" s="257"/>
      <c r="AA12" s="67"/>
      <c r="AB12" s="99" t="s">
        <v>15</v>
      </c>
      <c r="AC12" s="160"/>
      <c r="AD12" s="160"/>
      <c r="AE12" s="160"/>
      <c r="AF12" s="97">
        <v>1</v>
      </c>
      <c r="AG12" s="97" t="s">
        <v>55</v>
      </c>
      <c r="BS12" s="68"/>
      <c r="BT12" s="68"/>
      <c r="BU12" s="68"/>
      <c r="BV12" s="68"/>
    </row>
    <row r="13" spans="1:74" ht="30" customHeight="1">
      <c r="A13" s="100">
        <v>2</v>
      </c>
      <c r="B13" s="190"/>
      <c r="C13" s="191"/>
      <c r="D13" s="239"/>
      <c r="E13" s="193">
        <f t="shared" si="0"/>
      </c>
      <c r="F13" s="194">
        <f t="shared" si="1"/>
      </c>
      <c r="G13" s="191"/>
      <c r="H13" s="195">
        <f t="shared" si="2"/>
        <v>0</v>
      </c>
      <c r="I13" s="196" t="e">
        <f>IF($F$3=" "," ",VLOOKUP($F$3,Sheet2!$A:$XFD,3,0))</f>
        <v>#N/A</v>
      </c>
      <c r="J13" s="190"/>
      <c r="K13" s="197"/>
      <c r="L13" s="191"/>
      <c r="M13" s="198"/>
      <c r="N13" s="197"/>
      <c r="O13" s="199"/>
      <c r="P13" s="198"/>
      <c r="Q13" s="197"/>
      <c r="R13" s="199"/>
      <c r="S13" s="200"/>
      <c r="T13" s="201"/>
      <c r="U13" s="202"/>
      <c r="V13" s="191"/>
      <c r="W13" s="201"/>
      <c r="X13" s="97">
        <f aca="true" t="shared" si="3" ref="X13:X76">COUNTA(J13,M13,P13,U13,V13,W13)</f>
        <v>0</v>
      </c>
      <c r="Y13" s="101" t="s">
        <v>29</v>
      </c>
      <c r="Z13" s="102" t="s">
        <v>218</v>
      </c>
      <c r="AA13" s="102">
        <v>1334</v>
      </c>
      <c r="AB13" s="97" t="s">
        <v>126</v>
      </c>
      <c r="AC13" s="160"/>
      <c r="AD13" s="160"/>
      <c r="AE13" s="160"/>
      <c r="AF13" s="97">
        <v>2</v>
      </c>
      <c r="AG13" s="97" t="s">
        <v>51</v>
      </c>
      <c r="BS13" s="68"/>
      <c r="BT13" s="68"/>
      <c r="BU13" s="68"/>
      <c r="BV13" s="68"/>
    </row>
    <row r="14" spans="1:74" ht="30" customHeight="1">
      <c r="A14" s="100">
        <v>3</v>
      </c>
      <c r="B14" s="190"/>
      <c r="C14" s="191"/>
      <c r="D14" s="239"/>
      <c r="E14" s="193">
        <f t="shared" si="0"/>
      </c>
      <c r="F14" s="194">
        <f t="shared" si="1"/>
      </c>
      <c r="G14" s="191"/>
      <c r="H14" s="195">
        <f t="shared" si="2"/>
        <v>0</v>
      </c>
      <c r="I14" s="196" t="e">
        <f>IF($F$3=" "," ",VLOOKUP($F$3,Sheet2!$A:$XFD,3,0))</f>
        <v>#N/A</v>
      </c>
      <c r="J14" s="190"/>
      <c r="K14" s="197"/>
      <c r="L14" s="191"/>
      <c r="M14" s="198"/>
      <c r="N14" s="197"/>
      <c r="O14" s="199"/>
      <c r="P14" s="198"/>
      <c r="Q14" s="197"/>
      <c r="R14" s="199"/>
      <c r="S14" s="200"/>
      <c r="T14" s="201"/>
      <c r="U14" s="202"/>
      <c r="V14" s="191"/>
      <c r="W14" s="201"/>
      <c r="X14" s="97">
        <f t="shared" si="3"/>
        <v>0</v>
      </c>
      <c r="Y14" s="101" t="s">
        <v>30</v>
      </c>
      <c r="Z14" s="102" t="s">
        <v>219</v>
      </c>
      <c r="AA14" s="102">
        <v>2700</v>
      </c>
      <c r="AB14" s="97"/>
      <c r="AC14" s="160"/>
      <c r="AD14" s="160"/>
      <c r="AE14" s="160"/>
      <c r="AF14" s="97">
        <v>3</v>
      </c>
      <c r="AG14" s="97" t="s">
        <v>69</v>
      </c>
      <c r="AH14" s="97" t="s">
        <v>16</v>
      </c>
      <c r="AJ14" s="97" t="s">
        <v>39</v>
      </c>
      <c r="BS14" s="68"/>
      <c r="BT14" s="68"/>
      <c r="BU14" s="68"/>
      <c r="BV14" s="68"/>
    </row>
    <row r="15" spans="1:74" ht="30" customHeight="1">
      <c r="A15" s="100">
        <v>4</v>
      </c>
      <c r="B15" s="190"/>
      <c r="C15" s="191"/>
      <c r="D15" s="239"/>
      <c r="E15" s="193">
        <f t="shared" si="0"/>
      </c>
      <c r="F15" s="194">
        <f t="shared" si="1"/>
      </c>
      <c r="G15" s="191"/>
      <c r="H15" s="195">
        <f t="shared" si="2"/>
        <v>0</v>
      </c>
      <c r="I15" s="196" t="e">
        <f>IF($F$3=" "," ",VLOOKUP($F$3,Sheet2!$A:$XFD,3,0))</f>
        <v>#N/A</v>
      </c>
      <c r="J15" s="190"/>
      <c r="K15" s="197"/>
      <c r="L15" s="191"/>
      <c r="M15" s="198"/>
      <c r="N15" s="197"/>
      <c r="O15" s="199"/>
      <c r="P15" s="198"/>
      <c r="Q15" s="197"/>
      <c r="R15" s="199"/>
      <c r="S15" s="200"/>
      <c r="T15" s="201"/>
      <c r="U15" s="202"/>
      <c r="V15" s="191"/>
      <c r="W15" s="201"/>
      <c r="X15" s="97">
        <f t="shared" si="3"/>
        <v>0</v>
      </c>
      <c r="Y15" s="101" t="s">
        <v>31</v>
      </c>
      <c r="Z15" s="101" t="s">
        <v>220</v>
      </c>
      <c r="AA15" s="101">
        <v>10278</v>
      </c>
      <c r="AB15" s="97"/>
      <c r="AC15" s="160"/>
      <c r="AD15" s="160"/>
      <c r="AE15" s="160"/>
      <c r="AF15" s="97"/>
      <c r="AG15" s="97" t="s">
        <v>94</v>
      </c>
      <c r="AH15" s="97" t="s">
        <v>40</v>
      </c>
      <c r="AJ15" s="97" t="s">
        <v>104</v>
      </c>
      <c r="BS15" s="68"/>
      <c r="BT15" s="68"/>
      <c r="BU15" s="68"/>
      <c r="BV15" s="68"/>
    </row>
    <row r="16" spans="1:74" ht="30" customHeight="1">
      <c r="A16" s="100">
        <v>5</v>
      </c>
      <c r="B16" s="190"/>
      <c r="C16" s="191"/>
      <c r="D16" s="239"/>
      <c r="E16" s="193">
        <f t="shared" si="0"/>
      </c>
      <c r="F16" s="194">
        <f t="shared" si="1"/>
      </c>
      <c r="G16" s="191"/>
      <c r="H16" s="195">
        <f t="shared" si="2"/>
        <v>0</v>
      </c>
      <c r="I16" s="196" t="e">
        <f>IF($F$3=" "," ",VLOOKUP($F$3,Sheet2!$A:$XFD,3,0))</f>
        <v>#N/A</v>
      </c>
      <c r="J16" s="190"/>
      <c r="K16" s="197"/>
      <c r="L16" s="191"/>
      <c r="M16" s="198"/>
      <c r="N16" s="197"/>
      <c r="O16" s="199"/>
      <c r="P16" s="198"/>
      <c r="Q16" s="197"/>
      <c r="R16" s="199"/>
      <c r="S16" s="200"/>
      <c r="T16" s="201"/>
      <c r="U16" s="202"/>
      <c r="V16" s="191"/>
      <c r="W16" s="201"/>
      <c r="X16" s="97">
        <f t="shared" si="3"/>
        <v>0</v>
      </c>
      <c r="Y16" s="101" t="s">
        <v>32</v>
      </c>
      <c r="Z16" s="101" t="s">
        <v>221</v>
      </c>
      <c r="AA16" s="101">
        <v>22456</v>
      </c>
      <c r="AB16" s="97"/>
      <c r="AC16" s="160"/>
      <c r="AD16" s="160"/>
      <c r="AE16" s="160"/>
      <c r="AF16" s="97"/>
      <c r="AG16" s="97" t="s">
        <v>79</v>
      </c>
      <c r="AJ16" s="97" t="s">
        <v>105</v>
      </c>
      <c r="BS16" s="68"/>
      <c r="BT16" s="68"/>
      <c r="BU16" s="68"/>
      <c r="BV16" s="68"/>
    </row>
    <row r="17" spans="1:74" ht="30" customHeight="1">
      <c r="A17" s="100">
        <v>6</v>
      </c>
      <c r="B17" s="190"/>
      <c r="C17" s="191"/>
      <c r="D17" s="239"/>
      <c r="E17" s="193">
        <f t="shared" si="0"/>
      </c>
      <c r="F17" s="194">
        <f t="shared" si="1"/>
      </c>
      <c r="G17" s="191"/>
      <c r="H17" s="195">
        <f t="shared" si="2"/>
        <v>0</v>
      </c>
      <c r="I17" s="196" t="e">
        <f>IF($F$3=" "," ",VLOOKUP($F$3,Sheet2!$A:$XFD,3,0))</f>
        <v>#N/A</v>
      </c>
      <c r="J17" s="190"/>
      <c r="K17" s="197"/>
      <c r="L17" s="191"/>
      <c r="M17" s="198"/>
      <c r="N17" s="197"/>
      <c r="O17" s="199"/>
      <c r="P17" s="198"/>
      <c r="Q17" s="197"/>
      <c r="R17" s="199"/>
      <c r="S17" s="200"/>
      <c r="T17" s="201"/>
      <c r="U17" s="202"/>
      <c r="V17" s="191"/>
      <c r="W17" s="201"/>
      <c r="X17" s="97">
        <f t="shared" si="3"/>
        <v>0</v>
      </c>
      <c r="Y17" s="101" t="s">
        <v>33</v>
      </c>
      <c r="Z17" s="101" t="s">
        <v>222</v>
      </c>
      <c r="AA17" s="101">
        <v>521221</v>
      </c>
      <c r="AB17" s="97"/>
      <c r="AC17" s="160"/>
      <c r="AD17" s="160"/>
      <c r="AE17" s="160"/>
      <c r="AF17" s="97"/>
      <c r="AG17" s="97" t="s">
        <v>274</v>
      </c>
      <c r="AJ17" s="97" t="s">
        <v>106</v>
      </c>
      <c r="BS17" s="68"/>
      <c r="BT17" s="68"/>
      <c r="BU17" s="68"/>
      <c r="BV17" s="68"/>
    </row>
    <row r="18" spans="1:74" ht="30" customHeight="1">
      <c r="A18" s="100">
        <v>7</v>
      </c>
      <c r="B18" s="190"/>
      <c r="C18" s="191"/>
      <c r="D18" s="239"/>
      <c r="E18" s="193">
        <f t="shared" si="0"/>
      </c>
      <c r="F18" s="194">
        <f t="shared" si="1"/>
      </c>
      <c r="G18" s="191"/>
      <c r="H18" s="195">
        <f t="shared" si="2"/>
        <v>0</v>
      </c>
      <c r="I18" s="196" t="e">
        <f>IF($F$3=" "," ",VLOOKUP($F$3,Sheet2!$A:$XFD,3,0))</f>
        <v>#N/A</v>
      </c>
      <c r="J18" s="190"/>
      <c r="K18" s="197"/>
      <c r="L18" s="191"/>
      <c r="M18" s="198"/>
      <c r="N18" s="197"/>
      <c r="O18" s="199"/>
      <c r="P18" s="198"/>
      <c r="Q18" s="197"/>
      <c r="R18" s="199"/>
      <c r="S18" s="200"/>
      <c r="T18" s="201"/>
      <c r="U18" s="202"/>
      <c r="V18" s="191"/>
      <c r="W18" s="201"/>
      <c r="X18" s="97">
        <f t="shared" si="3"/>
        <v>0</v>
      </c>
      <c r="Y18" s="101" t="s">
        <v>223</v>
      </c>
      <c r="Z18" s="101" t="s">
        <v>224</v>
      </c>
      <c r="AA18" s="101">
        <v>102233</v>
      </c>
      <c r="AB18" s="97"/>
      <c r="AC18" s="160"/>
      <c r="AD18" s="160"/>
      <c r="AE18" s="160"/>
      <c r="AF18" s="97"/>
      <c r="AG18" s="97" t="s">
        <v>81</v>
      </c>
      <c r="AH18" s="97" t="s">
        <v>39</v>
      </c>
      <c r="AJ18" s="97" t="s">
        <v>107</v>
      </c>
      <c r="BS18" s="68"/>
      <c r="BT18" s="68"/>
      <c r="BU18" s="68"/>
      <c r="BV18" s="68"/>
    </row>
    <row r="19" spans="1:74" ht="30" customHeight="1">
      <c r="A19" s="100">
        <v>8</v>
      </c>
      <c r="B19" s="190"/>
      <c r="C19" s="191"/>
      <c r="D19" s="239"/>
      <c r="E19" s="193">
        <f t="shared" si="0"/>
      </c>
      <c r="F19" s="194">
        <f t="shared" si="1"/>
      </c>
      <c r="G19" s="191"/>
      <c r="H19" s="195">
        <f t="shared" si="2"/>
        <v>0</v>
      </c>
      <c r="I19" s="196" t="e">
        <f>IF($F$3=" "," ",VLOOKUP($F$3,Sheet2!$A:$XFD,3,0))</f>
        <v>#N/A</v>
      </c>
      <c r="J19" s="190"/>
      <c r="K19" s="197"/>
      <c r="L19" s="191"/>
      <c r="M19" s="198"/>
      <c r="N19" s="197"/>
      <c r="O19" s="199"/>
      <c r="P19" s="198"/>
      <c r="Q19" s="197"/>
      <c r="R19" s="199"/>
      <c r="S19" s="200"/>
      <c r="T19" s="201"/>
      <c r="U19" s="202"/>
      <c r="V19" s="191"/>
      <c r="W19" s="201"/>
      <c r="X19" s="97">
        <f t="shared" si="3"/>
        <v>0</v>
      </c>
      <c r="Y19" s="101" t="s">
        <v>225</v>
      </c>
      <c r="Z19" s="101" t="s">
        <v>28</v>
      </c>
      <c r="AA19" s="101">
        <v>1634</v>
      </c>
      <c r="AB19" s="97"/>
      <c r="AC19" s="160"/>
      <c r="AD19" s="160"/>
      <c r="AE19" s="160"/>
      <c r="AF19" s="97"/>
      <c r="AG19" s="97" t="s">
        <v>54</v>
      </c>
      <c r="AJ19" s="97" t="s">
        <v>108</v>
      </c>
      <c r="BS19" s="68"/>
      <c r="BT19" s="68"/>
      <c r="BU19" s="68"/>
      <c r="BV19" s="68"/>
    </row>
    <row r="20" spans="1:74" ht="30" customHeight="1">
      <c r="A20" s="100">
        <v>9</v>
      </c>
      <c r="B20" s="190"/>
      <c r="C20" s="191"/>
      <c r="D20" s="239"/>
      <c r="E20" s="193">
        <f t="shared" si="0"/>
      </c>
      <c r="F20" s="194">
        <f t="shared" si="1"/>
      </c>
      <c r="G20" s="191"/>
      <c r="H20" s="195">
        <f t="shared" si="2"/>
        <v>0</v>
      </c>
      <c r="I20" s="196" t="e">
        <f>IF($F$3=" "," ",VLOOKUP($F$3,Sheet2!$A:$XFD,3,0))</f>
        <v>#N/A</v>
      </c>
      <c r="J20" s="190"/>
      <c r="K20" s="197"/>
      <c r="L20" s="191"/>
      <c r="M20" s="198"/>
      <c r="N20" s="197"/>
      <c r="O20" s="199"/>
      <c r="P20" s="198"/>
      <c r="Q20" s="197"/>
      <c r="R20" s="199"/>
      <c r="S20" s="200"/>
      <c r="T20" s="201"/>
      <c r="U20" s="202"/>
      <c r="V20" s="191"/>
      <c r="W20" s="201"/>
      <c r="X20" s="97">
        <f t="shared" si="3"/>
        <v>0</v>
      </c>
      <c r="Y20" s="101" t="s">
        <v>0</v>
      </c>
      <c r="Z20" s="101" t="s">
        <v>226</v>
      </c>
      <c r="AA20" s="101">
        <v>155</v>
      </c>
      <c r="AB20" s="97"/>
      <c r="AC20" s="160"/>
      <c r="AD20" s="160"/>
      <c r="AE20" s="160"/>
      <c r="AF20" s="97"/>
      <c r="AG20" s="97" t="s">
        <v>95</v>
      </c>
      <c r="AJ20" s="97" t="s">
        <v>124</v>
      </c>
      <c r="BS20" s="68"/>
      <c r="BT20" s="68"/>
      <c r="BU20" s="68"/>
      <c r="BV20" s="68"/>
    </row>
    <row r="21" spans="1:74" ht="30" customHeight="1">
      <c r="A21" s="100">
        <v>10</v>
      </c>
      <c r="B21" s="190"/>
      <c r="C21" s="191"/>
      <c r="D21" s="239"/>
      <c r="E21" s="193">
        <f t="shared" si="0"/>
      </c>
      <c r="F21" s="194">
        <f t="shared" si="1"/>
      </c>
      <c r="G21" s="191"/>
      <c r="H21" s="195">
        <f t="shared" si="2"/>
        <v>0</v>
      </c>
      <c r="I21" s="196" t="e">
        <f>IF($F$3=" "," ",VLOOKUP($F$3,Sheet2!$A:$XFD,3,0))</f>
        <v>#N/A</v>
      </c>
      <c r="J21" s="190"/>
      <c r="K21" s="197"/>
      <c r="L21" s="191"/>
      <c r="M21" s="198"/>
      <c r="N21" s="197"/>
      <c r="O21" s="199"/>
      <c r="P21" s="198"/>
      <c r="Q21" s="197"/>
      <c r="R21" s="199"/>
      <c r="S21" s="200"/>
      <c r="T21" s="201"/>
      <c r="U21" s="202"/>
      <c r="V21" s="191"/>
      <c r="W21" s="201"/>
      <c r="X21" s="97">
        <f t="shared" si="3"/>
        <v>0</v>
      </c>
      <c r="Y21" s="101" t="s">
        <v>1</v>
      </c>
      <c r="Z21" s="101" t="s">
        <v>227</v>
      </c>
      <c r="AA21" s="101">
        <v>250</v>
      </c>
      <c r="AB21" s="97"/>
      <c r="AC21" s="160"/>
      <c r="AD21" s="160"/>
      <c r="AE21" s="160"/>
      <c r="AF21" s="97"/>
      <c r="AG21" s="97" t="s">
        <v>59</v>
      </c>
      <c r="AJ21" s="97" t="s">
        <v>125</v>
      </c>
      <c r="BS21" s="68"/>
      <c r="BT21" s="68"/>
      <c r="BU21" s="68"/>
      <c r="BV21" s="68"/>
    </row>
    <row r="22" spans="1:74" ht="30" customHeight="1">
      <c r="A22" s="100">
        <v>11</v>
      </c>
      <c r="B22" s="190"/>
      <c r="C22" s="191"/>
      <c r="D22" s="239"/>
      <c r="E22" s="193">
        <f t="shared" si="0"/>
      </c>
      <c r="F22" s="194">
        <f t="shared" si="1"/>
      </c>
      <c r="G22" s="191"/>
      <c r="H22" s="195">
        <f t="shared" si="2"/>
        <v>0</v>
      </c>
      <c r="I22" s="196" t="e">
        <f>IF($F$3=" "," ",VLOOKUP($F$3,Sheet2!$A:$XFD,3,0))</f>
        <v>#N/A</v>
      </c>
      <c r="J22" s="190"/>
      <c r="K22" s="197"/>
      <c r="L22" s="191"/>
      <c r="M22" s="198"/>
      <c r="N22" s="197"/>
      <c r="O22" s="199"/>
      <c r="P22" s="198"/>
      <c r="Q22" s="197"/>
      <c r="R22" s="199"/>
      <c r="S22" s="200"/>
      <c r="T22" s="201"/>
      <c r="U22" s="202"/>
      <c r="V22" s="191"/>
      <c r="W22" s="201"/>
      <c r="X22" s="97">
        <f t="shared" si="3"/>
        <v>0</v>
      </c>
      <c r="Y22" s="101" t="s">
        <v>2</v>
      </c>
      <c r="Z22" s="101" t="s">
        <v>228</v>
      </c>
      <c r="AA22" s="101">
        <v>450</v>
      </c>
      <c r="AB22" s="97"/>
      <c r="AC22" s="160"/>
      <c r="AD22" s="160"/>
      <c r="AE22" s="160"/>
      <c r="AF22" s="97"/>
      <c r="AG22" s="97" t="s">
        <v>45</v>
      </c>
      <c r="AJ22" s="97" t="s">
        <v>111</v>
      </c>
      <c r="BS22" s="68"/>
      <c r="BT22" s="68"/>
      <c r="BU22" s="68"/>
      <c r="BV22" s="68"/>
    </row>
    <row r="23" spans="1:74" ht="30" customHeight="1">
      <c r="A23" s="100">
        <v>12</v>
      </c>
      <c r="B23" s="190"/>
      <c r="C23" s="191"/>
      <c r="D23" s="239"/>
      <c r="E23" s="193">
        <f t="shared" si="0"/>
      </c>
      <c r="F23" s="194">
        <f t="shared" si="1"/>
      </c>
      <c r="G23" s="191"/>
      <c r="H23" s="195">
        <f t="shared" si="2"/>
        <v>0</v>
      </c>
      <c r="I23" s="196" t="e">
        <f>IF($F$3=" "," ",VLOOKUP($F$3,Sheet2!$A:$XFD,3,0))</f>
        <v>#N/A</v>
      </c>
      <c r="J23" s="190"/>
      <c r="K23" s="197"/>
      <c r="L23" s="191"/>
      <c r="M23" s="198"/>
      <c r="N23" s="197"/>
      <c r="O23" s="199"/>
      <c r="P23" s="198"/>
      <c r="Q23" s="197"/>
      <c r="R23" s="199"/>
      <c r="S23" s="200"/>
      <c r="T23" s="201"/>
      <c r="U23" s="202"/>
      <c r="V23" s="191"/>
      <c r="W23" s="201"/>
      <c r="X23" s="97">
        <f t="shared" si="3"/>
        <v>0</v>
      </c>
      <c r="Y23" s="101" t="s">
        <v>3</v>
      </c>
      <c r="Z23" s="101" t="s">
        <v>229</v>
      </c>
      <c r="AA23" s="101">
        <v>1034</v>
      </c>
      <c r="AB23" s="97"/>
      <c r="AC23" s="160"/>
      <c r="AD23" s="160"/>
      <c r="AE23" s="160"/>
      <c r="AF23" s="97"/>
      <c r="AG23" s="97" t="s">
        <v>88</v>
      </c>
      <c r="AJ23" s="99" t="s">
        <v>113</v>
      </c>
      <c r="BS23" s="68"/>
      <c r="BT23" s="68"/>
      <c r="BU23" s="68"/>
      <c r="BV23" s="68"/>
    </row>
    <row r="24" spans="1:74" ht="30" customHeight="1">
      <c r="A24" s="100">
        <v>13</v>
      </c>
      <c r="B24" s="190"/>
      <c r="C24" s="191"/>
      <c r="D24" s="239"/>
      <c r="E24" s="193">
        <f t="shared" si="0"/>
      </c>
      <c r="F24" s="194">
        <f t="shared" si="1"/>
      </c>
      <c r="G24" s="191"/>
      <c r="H24" s="195">
        <f t="shared" si="2"/>
        <v>0</v>
      </c>
      <c r="I24" s="196" t="e">
        <f>IF($F$3=" "," ",VLOOKUP($F$3,Sheet2!$A:$XFD,3,0))</f>
        <v>#N/A</v>
      </c>
      <c r="J24" s="190"/>
      <c r="K24" s="197"/>
      <c r="L24" s="191"/>
      <c r="M24" s="198"/>
      <c r="N24" s="197"/>
      <c r="O24" s="199"/>
      <c r="P24" s="198"/>
      <c r="Q24" s="197"/>
      <c r="R24" s="199"/>
      <c r="S24" s="200"/>
      <c r="T24" s="201"/>
      <c r="U24" s="202"/>
      <c r="V24" s="191"/>
      <c r="W24" s="201"/>
      <c r="X24" s="97">
        <f t="shared" si="3"/>
        <v>0</v>
      </c>
      <c r="Y24" s="103"/>
      <c r="Z24" s="103"/>
      <c r="AA24" s="104"/>
      <c r="AB24" s="97"/>
      <c r="AC24" s="160"/>
      <c r="AD24" s="160"/>
      <c r="AE24" s="160"/>
      <c r="AF24" s="97"/>
      <c r="AG24" s="97" t="s">
        <v>286</v>
      </c>
      <c r="AJ24" s="97" t="s">
        <v>114</v>
      </c>
      <c r="BS24" s="68"/>
      <c r="BT24" s="68"/>
      <c r="BU24" s="68"/>
      <c r="BV24" s="68"/>
    </row>
    <row r="25" spans="1:74" ht="30" customHeight="1">
      <c r="A25" s="100">
        <v>14</v>
      </c>
      <c r="B25" s="190"/>
      <c r="C25" s="191"/>
      <c r="D25" s="239"/>
      <c r="E25" s="193">
        <f t="shared" si="0"/>
      </c>
      <c r="F25" s="194">
        <f t="shared" si="1"/>
      </c>
      <c r="G25" s="191"/>
      <c r="H25" s="195">
        <f aca="true" t="shared" si="4" ref="H25:H76">IF($F$3=" "," ",$F$3)</f>
        <v>0</v>
      </c>
      <c r="I25" s="196" t="e">
        <f>IF($F$3=" "," ",VLOOKUP($F$3,Sheet2!$A:$XFD,3,0))</f>
        <v>#N/A</v>
      </c>
      <c r="J25" s="190"/>
      <c r="K25" s="197"/>
      <c r="L25" s="191"/>
      <c r="M25" s="198"/>
      <c r="N25" s="197"/>
      <c r="O25" s="199"/>
      <c r="P25" s="198"/>
      <c r="Q25" s="197"/>
      <c r="R25" s="199"/>
      <c r="S25" s="200"/>
      <c r="T25" s="201"/>
      <c r="U25" s="202"/>
      <c r="V25" s="191"/>
      <c r="W25" s="201"/>
      <c r="X25" s="97">
        <f t="shared" si="3"/>
        <v>0</v>
      </c>
      <c r="Y25" s="129" t="s">
        <v>18</v>
      </c>
      <c r="Z25" s="129" t="s">
        <v>19</v>
      </c>
      <c r="AA25" s="3" t="s">
        <v>20</v>
      </c>
      <c r="AB25" s="97"/>
      <c r="AC25" s="160"/>
      <c r="AD25" s="160"/>
      <c r="AE25" s="160"/>
      <c r="AF25" s="97"/>
      <c r="AG25" s="97" t="s">
        <v>275</v>
      </c>
      <c r="AJ25" s="97" t="s">
        <v>249</v>
      </c>
      <c r="BS25" s="68"/>
      <c r="BT25" s="68"/>
      <c r="BU25" s="68"/>
      <c r="BV25" s="68"/>
    </row>
    <row r="26" spans="1:74" ht="30" customHeight="1">
      <c r="A26" s="100">
        <v>15</v>
      </c>
      <c r="B26" s="190"/>
      <c r="C26" s="191"/>
      <c r="D26" s="239"/>
      <c r="E26" s="193">
        <f t="shared" si="0"/>
      </c>
      <c r="F26" s="194">
        <f t="shared" si="1"/>
      </c>
      <c r="G26" s="191"/>
      <c r="H26" s="195">
        <f t="shared" si="4"/>
        <v>0</v>
      </c>
      <c r="I26" s="196" t="e">
        <f>IF($F$3=" "," ",VLOOKUP($F$3,Sheet2!$A:$XFD,3,0))</f>
        <v>#N/A</v>
      </c>
      <c r="J26" s="190"/>
      <c r="K26" s="197"/>
      <c r="L26" s="191"/>
      <c r="M26" s="198"/>
      <c r="N26" s="197"/>
      <c r="O26" s="199"/>
      <c r="P26" s="198"/>
      <c r="Q26" s="197"/>
      <c r="R26" s="199"/>
      <c r="S26" s="200"/>
      <c r="T26" s="201"/>
      <c r="U26" s="202"/>
      <c r="V26" s="191"/>
      <c r="W26" s="201"/>
      <c r="X26" s="97">
        <f t="shared" si="3"/>
        <v>0</v>
      </c>
      <c r="Y26" s="132" t="s">
        <v>104</v>
      </c>
      <c r="Z26" s="132">
        <f aca="true" t="shared" si="5" ref="Z26:Z43">COUNTIF($J$12:$R$81,Y26)</f>
        <v>0</v>
      </c>
      <c r="AA26" s="132">
        <v>3</v>
      </c>
      <c r="AB26" s="97"/>
      <c r="AC26" s="160"/>
      <c r="AD26" s="160"/>
      <c r="AE26" s="160"/>
      <c r="AF26" s="97"/>
      <c r="AG26" s="97" t="s">
        <v>261</v>
      </c>
      <c r="AJ26" s="97" t="s">
        <v>116</v>
      </c>
      <c r="BS26" s="68"/>
      <c r="BT26" s="68"/>
      <c r="BU26" s="68"/>
      <c r="BV26" s="68"/>
    </row>
    <row r="27" spans="1:74" ht="30" customHeight="1">
      <c r="A27" s="100">
        <v>16</v>
      </c>
      <c r="B27" s="190"/>
      <c r="C27" s="191"/>
      <c r="D27" s="239"/>
      <c r="E27" s="193">
        <f t="shared" si="0"/>
      </c>
      <c r="F27" s="194">
        <f t="shared" si="1"/>
      </c>
      <c r="G27" s="191"/>
      <c r="H27" s="195">
        <f t="shared" si="4"/>
        <v>0</v>
      </c>
      <c r="I27" s="196" t="e">
        <f>IF($F$3=" "," ",VLOOKUP($F$3,Sheet2!$A:$XFD,3,0))</f>
        <v>#N/A</v>
      </c>
      <c r="J27" s="190"/>
      <c r="K27" s="197"/>
      <c r="L27" s="191"/>
      <c r="M27" s="198"/>
      <c r="N27" s="197"/>
      <c r="O27" s="199"/>
      <c r="P27" s="198"/>
      <c r="Q27" s="197"/>
      <c r="R27" s="199"/>
      <c r="S27" s="200"/>
      <c r="T27" s="201"/>
      <c r="U27" s="202"/>
      <c r="V27" s="191"/>
      <c r="W27" s="201"/>
      <c r="X27" s="97">
        <f t="shared" si="3"/>
        <v>0</v>
      </c>
      <c r="Y27" s="132" t="s">
        <v>105</v>
      </c>
      <c r="Z27" s="132">
        <f t="shared" si="5"/>
        <v>0</v>
      </c>
      <c r="AA27" s="132">
        <v>3</v>
      </c>
      <c r="AB27" s="97"/>
      <c r="AC27" s="160"/>
      <c r="AD27" s="160"/>
      <c r="AE27" s="160"/>
      <c r="AF27" s="97"/>
      <c r="AG27" s="97" t="s">
        <v>89</v>
      </c>
      <c r="AJ27" s="97" t="s">
        <v>252</v>
      </c>
      <c r="BS27" s="68"/>
      <c r="BT27" s="68"/>
      <c r="BU27" s="68"/>
      <c r="BV27" s="68"/>
    </row>
    <row r="28" spans="1:74" ht="30" customHeight="1">
      <c r="A28" s="100">
        <v>17</v>
      </c>
      <c r="B28" s="190"/>
      <c r="C28" s="191"/>
      <c r="D28" s="239"/>
      <c r="E28" s="193">
        <f t="shared" si="0"/>
      </c>
      <c r="F28" s="194">
        <f t="shared" si="1"/>
      </c>
      <c r="G28" s="191"/>
      <c r="H28" s="195">
        <f t="shared" si="4"/>
        <v>0</v>
      </c>
      <c r="I28" s="196" t="e">
        <f>IF($F$3=" "," ",VLOOKUP($F$3,Sheet2!$A:$XFD,3,0))</f>
        <v>#N/A</v>
      </c>
      <c r="J28" s="190"/>
      <c r="K28" s="197"/>
      <c r="L28" s="191"/>
      <c r="M28" s="198"/>
      <c r="N28" s="197"/>
      <c r="O28" s="199"/>
      <c r="P28" s="198"/>
      <c r="Q28" s="197"/>
      <c r="R28" s="199"/>
      <c r="S28" s="200"/>
      <c r="T28" s="201"/>
      <c r="U28" s="202"/>
      <c r="V28" s="191"/>
      <c r="W28" s="201"/>
      <c r="X28" s="97">
        <f t="shared" si="3"/>
        <v>0</v>
      </c>
      <c r="Y28" s="132" t="s">
        <v>106</v>
      </c>
      <c r="Z28" s="132">
        <f t="shared" si="5"/>
        <v>0</v>
      </c>
      <c r="AA28" s="132">
        <v>3</v>
      </c>
      <c r="AB28" s="97"/>
      <c r="AC28" s="160"/>
      <c r="AD28" s="160"/>
      <c r="AE28" s="160"/>
      <c r="AF28" s="97"/>
      <c r="AG28" s="97" t="s">
        <v>83</v>
      </c>
      <c r="AJ28" s="97" t="s">
        <v>118</v>
      </c>
      <c r="BS28" s="68"/>
      <c r="BT28" s="68"/>
      <c r="BU28" s="68"/>
      <c r="BV28" s="68"/>
    </row>
    <row r="29" spans="1:74" ht="30" customHeight="1">
      <c r="A29" s="100">
        <v>18</v>
      </c>
      <c r="B29" s="190"/>
      <c r="C29" s="191"/>
      <c r="D29" s="239"/>
      <c r="E29" s="193">
        <f aca="true" t="shared" si="6" ref="E29:E76">ASC(PHONETIC(C29))</f>
      </c>
      <c r="F29" s="194">
        <f aca="true" t="shared" si="7" ref="F29:F76">ASC(PHONETIC(D29))</f>
      </c>
      <c r="G29" s="191"/>
      <c r="H29" s="195">
        <f t="shared" si="4"/>
        <v>0</v>
      </c>
      <c r="I29" s="196" t="e">
        <f>IF($F$3=" "," ",VLOOKUP($F$3,Sheet2!$A:$XFD,3,0))</f>
        <v>#N/A</v>
      </c>
      <c r="J29" s="190"/>
      <c r="K29" s="197"/>
      <c r="L29" s="191"/>
      <c r="M29" s="198"/>
      <c r="N29" s="197"/>
      <c r="O29" s="199"/>
      <c r="P29" s="198"/>
      <c r="Q29" s="197"/>
      <c r="R29" s="199"/>
      <c r="S29" s="200"/>
      <c r="T29" s="201"/>
      <c r="U29" s="202"/>
      <c r="V29" s="191"/>
      <c r="W29" s="201"/>
      <c r="X29" s="97">
        <f t="shared" si="3"/>
        <v>0</v>
      </c>
      <c r="Y29" s="132" t="s">
        <v>107</v>
      </c>
      <c r="Z29" s="132">
        <f t="shared" si="5"/>
        <v>0</v>
      </c>
      <c r="AA29" s="132">
        <v>3</v>
      </c>
      <c r="AB29" s="97"/>
      <c r="AC29" s="160"/>
      <c r="AD29" s="160"/>
      <c r="AE29" s="160"/>
      <c r="AF29" s="97"/>
      <c r="AG29" s="97" t="s">
        <v>287</v>
      </c>
      <c r="AJ29" s="97" t="s">
        <v>119</v>
      </c>
      <c r="BS29" s="68"/>
      <c r="BT29" s="68"/>
      <c r="BU29" s="68"/>
      <c r="BV29" s="68"/>
    </row>
    <row r="30" spans="1:74" ht="30" customHeight="1">
      <c r="A30" s="100">
        <v>19</v>
      </c>
      <c r="B30" s="190"/>
      <c r="C30" s="191"/>
      <c r="D30" s="239"/>
      <c r="E30" s="193">
        <f t="shared" si="6"/>
      </c>
      <c r="F30" s="194">
        <f t="shared" si="7"/>
      </c>
      <c r="G30" s="191"/>
      <c r="H30" s="195">
        <f t="shared" si="4"/>
        <v>0</v>
      </c>
      <c r="I30" s="196" t="e">
        <f>IF($F$3=" "," ",VLOOKUP($F$3,Sheet2!$A:$XFD,3,0))</f>
        <v>#N/A</v>
      </c>
      <c r="J30" s="190"/>
      <c r="K30" s="197"/>
      <c r="L30" s="191"/>
      <c r="M30" s="198"/>
      <c r="N30" s="197"/>
      <c r="O30" s="199"/>
      <c r="P30" s="198"/>
      <c r="Q30" s="197"/>
      <c r="R30" s="199"/>
      <c r="S30" s="200"/>
      <c r="T30" s="201"/>
      <c r="U30" s="202"/>
      <c r="V30" s="191"/>
      <c r="W30" s="201"/>
      <c r="X30" s="97">
        <f t="shared" si="3"/>
        <v>0</v>
      </c>
      <c r="Y30" s="132" t="s">
        <v>108</v>
      </c>
      <c r="Z30" s="132">
        <f t="shared" si="5"/>
        <v>0</v>
      </c>
      <c r="AA30" s="132">
        <v>3</v>
      </c>
      <c r="AB30" s="97"/>
      <c r="AC30" s="160"/>
      <c r="AD30" s="160"/>
      <c r="AE30" s="160"/>
      <c r="AF30" s="97"/>
      <c r="AG30" s="97" t="s">
        <v>288</v>
      </c>
      <c r="AJ30" s="97" t="s">
        <v>121</v>
      </c>
      <c r="BS30" s="68"/>
      <c r="BT30" s="68"/>
      <c r="BU30" s="68"/>
      <c r="BV30" s="68"/>
    </row>
    <row r="31" spans="1:74" ht="30" customHeight="1">
      <c r="A31" s="100">
        <v>20</v>
      </c>
      <c r="B31" s="190"/>
      <c r="C31" s="191"/>
      <c r="D31" s="239"/>
      <c r="E31" s="193">
        <f t="shared" si="6"/>
      </c>
      <c r="F31" s="194">
        <f t="shared" si="7"/>
      </c>
      <c r="G31" s="191"/>
      <c r="H31" s="195">
        <f t="shared" si="4"/>
        <v>0</v>
      </c>
      <c r="I31" s="196" t="e">
        <f>IF($F$3=" "," ",VLOOKUP($F$3,Sheet2!$A:$XFD,3,0))</f>
        <v>#N/A</v>
      </c>
      <c r="J31" s="190"/>
      <c r="K31" s="197"/>
      <c r="L31" s="191"/>
      <c r="M31" s="198"/>
      <c r="N31" s="197"/>
      <c r="O31" s="199"/>
      <c r="P31" s="198"/>
      <c r="Q31" s="197"/>
      <c r="R31" s="199"/>
      <c r="S31" s="200"/>
      <c r="T31" s="201"/>
      <c r="U31" s="202"/>
      <c r="V31" s="191"/>
      <c r="W31" s="201"/>
      <c r="X31" s="97">
        <f t="shared" si="3"/>
        <v>0</v>
      </c>
      <c r="Y31" s="132" t="s">
        <v>124</v>
      </c>
      <c r="Z31" s="132">
        <f t="shared" si="5"/>
        <v>0</v>
      </c>
      <c r="AA31" s="132">
        <v>3</v>
      </c>
      <c r="AB31" s="97"/>
      <c r="AC31" s="160"/>
      <c r="AD31" s="160"/>
      <c r="AE31" s="160"/>
      <c r="AF31" s="97"/>
      <c r="AG31" s="97" t="s">
        <v>85</v>
      </c>
      <c r="AJ31" s="97" t="s">
        <v>230</v>
      </c>
      <c r="BS31" s="68"/>
      <c r="BT31" s="68"/>
      <c r="BU31" s="68"/>
      <c r="BV31" s="68"/>
    </row>
    <row r="32" spans="1:74" ht="30" customHeight="1">
      <c r="A32" s="100">
        <v>21</v>
      </c>
      <c r="B32" s="190"/>
      <c r="C32" s="191"/>
      <c r="D32" s="239"/>
      <c r="E32" s="193">
        <f t="shared" si="6"/>
      </c>
      <c r="F32" s="194">
        <f t="shared" si="7"/>
      </c>
      <c r="G32" s="191"/>
      <c r="H32" s="195">
        <f t="shared" si="4"/>
        <v>0</v>
      </c>
      <c r="I32" s="196" t="e">
        <f>IF($F$3=" "," ",VLOOKUP($F$3,Sheet2!$A:$XFD,3,0))</f>
        <v>#N/A</v>
      </c>
      <c r="J32" s="190"/>
      <c r="K32" s="197"/>
      <c r="L32" s="191"/>
      <c r="M32" s="198"/>
      <c r="N32" s="197"/>
      <c r="O32" s="199"/>
      <c r="P32" s="198"/>
      <c r="Q32" s="197"/>
      <c r="R32" s="199"/>
      <c r="S32" s="200"/>
      <c r="T32" s="201"/>
      <c r="U32" s="202"/>
      <c r="V32" s="191"/>
      <c r="W32" s="201"/>
      <c r="X32" s="97">
        <f t="shared" si="3"/>
        <v>0</v>
      </c>
      <c r="Y32" s="132" t="s">
        <v>125</v>
      </c>
      <c r="Z32" s="132">
        <f t="shared" si="5"/>
        <v>0</v>
      </c>
      <c r="AA32" s="132">
        <v>3</v>
      </c>
      <c r="AB32" s="97"/>
      <c r="AC32" s="160"/>
      <c r="AD32" s="160"/>
      <c r="AE32" s="160"/>
      <c r="AF32" s="97"/>
      <c r="AG32" s="97" t="s">
        <v>82</v>
      </c>
      <c r="AJ32" s="97" t="s">
        <v>123</v>
      </c>
      <c r="BS32" s="68"/>
      <c r="BT32" s="68"/>
      <c r="BU32" s="68"/>
      <c r="BV32" s="68"/>
    </row>
    <row r="33" spans="1:74" ht="30" customHeight="1">
      <c r="A33" s="100">
        <v>22</v>
      </c>
      <c r="B33" s="190"/>
      <c r="C33" s="191"/>
      <c r="D33" s="239"/>
      <c r="E33" s="193">
        <f t="shared" si="6"/>
      </c>
      <c r="F33" s="194">
        <f t="shared" si="7"/>
      </c>
      <c r="G33" s="191"/>
      <c r="H33" s="195">
        <f t="shared" si="4"/>
        <v>0</v>
      </c>
      <c r="I33" s="196" t="e">
        <f>IF($F$3=" "," ",VLOOKUP($F$3,Sheet2!$A:$XFD,3,0))</f>
        <v>#N/A</v>
      </c>
      <c r="J33" s="190"/>
      <c r="K33" s="197"/>
      <c r="L33" s="191"/>
      <c r="M33" s="198"/>
      <c r="N33" s="197"/>
      <c r="O33" s="199"/>
      <c r="P33" s="198"/>
      <c r="Q33" s="197"/>
      <c r="R33" s="199"/>
      <c r="S33" s="200"/>
      <c r="T33" s="201"/>
      <c r="U33" s="202"/>
      <c r="V33" s="191"/>
      <c r="W33" s="201"/>
      <c r="X33" s="97">
        <f t="shared" si="3"/>
        <v>0</v>
      </c>
      <c r="Y33" s="132" t="s">
        <v>111</v>
      </c>
      <c r="Z33" s="132">
        <f t="shared" si="5"/>
        <v>0</v>
      </c>
      <c r="AA33" s="132">
        <v>3</v>
      </c>
      <c r="AB33" s="97"/>
      <c r="AC33" s="160"/>
      <c r="AD33" s="160"/>
      <c r="AE33" s="160"/>
      <c r="AF33" s="97"/>
      <c r="AG33" s="97" t="s">
        <v>57</v>
      </c>
      <c r="BS33" s="68"/>
      <c r="BT33" s="68"/>
      <c r="BU33" s="68"/>
      <c r="BV33" s="68"/>
    </row>
    <row r="34" spans="1:74" ht="30" customHeight="1">
      <c r="A34" s="100">
        <v>23</v>
      </c>
      <c r="B34" s="190"/>
      <c r="C34" s="191"/>
      <c r="D34" s="239"/>
      <c r="E34" s="193">
        <f t="shared" si="6"/>
      </c>
      <c r="F34" s="194">
        <f t="shared" si="7"/>
      </c>
      <c r="G34" s="191"/>
      <c r="H34" s="195">
        <f t="shared" si="4"/>
        <v>0</v>
      </c>
      <c r="I34" s="196" t="e">
        <f>IF($F$3=" "," ",VLOOKUP($F$3,Sheet2!$A:$XFD,3,0))</f>
        <v>#N/A</v>
      </c>
      <c r="J34" s="190"/>
      <c r="K34" s="197"/>
      <c r="L34" s="191"/>
      <c r="M34" s="198"/>
      <c r="N34" s="197"/>
      <c r="O34" s="199"/>
      <c r="P34" s="198"/>
      <c r="Q34" s="197"/>
      <c r="R34" s="199"/>
      <c r="S34" s="200"/>
      <c r="T34" s="201"/>
      <c r="U34" s="202"/>
      <c r="V34" s="191"/>
      <c r="W34" s="201"/>
      <c r="X34" s="97">
        <f t="shared" si="3"/>
        <v>0</v>
      </c>
      <c r="Y34" s="133" t="s">
        <v>113</v>
      </c>
      <c r="Z34" s="132">
        <f t="shared" si="5"/>
        <v>0</v>
      </c>
      <c r="AA34" s="132">
        <v>3</v>
      </c>
      <c r="AB34" s="97"/>
      <c r="AC34" s="160"/>
      <c r="AD34" s="160"/>
      <c r="AE34" s="160"/>
      <c r="AF34" s="97"/>
      <c r="AG34" s="97" t="s">
        <v>98</v>
      </c>
      <c r="BS34" s="68"/>
      <c r="BT34" s="68"/>
      <c r="BU34" s="68"/>
      <c r="BV34" s="68"/>
    </row>
    <row r="35" spans="1:74" ht="30" customHeight="1">
      <c r="A35" s="100">
        <v>24</v>
      </c>
      <c r="B35" s="190"/>
      <c r="C35" s="191"/>
      <c r="D35" s="239"/>
      <c r="E35" s="193">
        <f t="shared" si="6"/>
      </c>
      <c r="F35" s="194">
        <f t="shared" si="7"/>
      </c>
      <c r="G35" s="191"/>
      <c r="H35" s="195">
        <f t="shared" si="4"/>
        <v>0</v>
      </c>
      <c r="I35" s="196" t="e">
        <f>IF($F$3=" "," ",VLOOKUP($F$3,Sheet2!$A:$XFD,3,0))</f>
        <v>#N/A</v>
      </c>
      <c r="J35" s="190"/>
      <c r="K35" s="197"/>
      <c r="L35" s="191"/>
      <c r="M35" s="198"/>
      <c r="N35" s="197"/>
      <c r="O35" s="199"/>
      <c r="P35" s="198"/>
      <c r="Q35" s="197"/>
      <c r="R35" s="199"/>
      <c r="S35" s="200"/>
      <c r="T35" s="201"/>
      <c r="U35" s="202"/>
      <c r="V35" s="191"/>
      <c r="W35" s="201"/>
      <c r="X35" s="97">
        <f t="shared" si="3"/>
        <v>0</v>
      </c>
      <c r="Y35" s="132" t="s">
        <v>114</v>
      </c>
      <c r="Z35" s="132">
        <f t="shared" si="5"/>
        <v>0</v>
      </c>
      <c r="AA35" s="132">
        <v>3</v>
      </c>
      <c r="AB35" s="97"/>
      <c r="AC35" s="160"/>
      <c r="AD35" s="160"/>
      <c r="AE35" s="160"/>
      <c r="AF35" s="97"/>
      <c r="AG35" s="97" t="s">
        <v>262</v>
      </c>
      <c r="BS35" s="68"/>
      <c r="BT35" s="68"/>
      <c r="BU35" s="68"/>
      <c r="BV35" s="68"/>
    </row>
    <row r="36" spans="1:74" ht="30" customHeight="1">
      <c r="A36" s="100">
        <v>25</v>
      </c>
      <c r="B36" s="190"/>
      <c r="C36" s="191"/>
      <c r="D36" s="239"/>
      <c r="E36" s="193">
        <f t="shared" si="6"/>
      </c>
      <c r="F36" s="194">
        <f t="shared" si="7"/>
      </c>
      <c r="G36" s="191"/>
      <c r="H36" s="195">
        <f t="shared" si="4"/>
        <v>0</v>
      </c>
      <c r="I36" s="196" t="e">
        <f>IF($F$3=" "," ",VLOOKUP($F$3,Sheet2!$A:$XFD,3,0))</f>
        <v>#N/A</v>
      </c>
      <c r="J36" s="190"/>
      <c r="K36" s="197"/>
      <c r="L36" s="191"/>
      <c r="M36" s="198"/>
      <c r="N36" s="197"/>
      <c r="O36" s="199"/>
      <c r="P36" s="198"/>
      <c r="Q36" s="197"/>
      <c r="R36" s="199"/>
      <c r="S36" s="200"/>
      <c r="T36" s="201"/>
      <c r="U36" s="202"/>
      <c r="V36" s="191"/>
      <c r="W36" s="201"/>
      <c r="X36" s="97">
        <f t="shared" si="3"/>
        <v>0</v>
      </c>
      <c r="Y36" s="132" t="s">
        <v>248</v>
      </c>
      <c r="Z36" s="132">
        <f t="shared" si="5"/>
        <v>0</v>
      </c>
      <c r="AA36" s="132">
        <v>3</v>
      </c>
      <c r="AB36" s="97"/>
      <c r="AC36" s="160"/>
      <c r="AD36" s="160"/>
      <c r="AE36" s="160"/>
      <c r="AF36" s="97"/>
      <c r="AG36" s="97" t="s">
        <v>42</v>
      </c>
      <c r="BS36" s="68"/>
      <c r="BT36" s="68"/>
      <c r="BU36" s="68"/>
      <c r="BV36" s="68"/>
    </row>
    <row r="37" spans="1:74" ht="30" customHeight="1">
      <c r="A37" s="100">
        <v>26</v>
      </c>
      <c r="B37" s="190"/>
      <c r="C37" s="191"/>
      <c r="D37" s="239"/>
      <c r="E37" s="193">
        <f t="shared" si="6"/>
      </c>
      <c r="F37" s="194">
        <f t="shared" si="7"/>
      </c>
      <c r="G37" s="191"/>
      <c r="H37" s="195">
        <f t="shared" si="4"/>
        <v>0</v>
      </c>
      <c r="I37" s="196" t="e">
        <f>IF($F$3=" "," ",VLOOKUP($F$3,Sheet2!$A:$XFD,3,0))</f>
        <v>#N/A</v>
      </c>
      <c r="J37" s="190"/>
      <c r="K37" s="197"/>
      <c r="L37" s="191"/>
      <c r="M37" s="198"/>
      <c r="N37" s="197"/>
      <c r="O37" s="199"/>
      <c r="P37" s="198"/>
      <c r="Q37" s="197"/>
      <c r="R37" s="199"/>
      <c r="S37" s="200"/>
      <c r="T37" s="201"/>
      <c r="U37" s="202"/>
      <c r="V37" s="191"/>
      <c r="W37" s="201"/>
      <c r="X37" s="97">
        <f t="shared" si="3"/>
        <v>0</v>
      </c>
      <c r="Y37" s="132" t="s">
        <v>116</v>
      </c>
      <c r="Z37" s="132">
        <f t="shared" si="5"/>
        <v>0</v>
      </c>
      <c r="AA37" s="132">
        <v>3</v>
      </c>
      <c r="AB37" s="97"/>
      <c r="AC37" s="160"/>
      <c r="AD37" s="160"/>
      <c r="AE37" s="160"/>
      <c r="AF37" s="97"/>
      <c r="AG37" s="97" t="s">
        <v>56</v>
      </c>
      <c r="BS37" s="68"/>
      <c r="BT37" s="68"/>
      <c r="BU37" s="68"/>
      <c r="BV37" s="68"/>
    </row>
    <row r="38" spans="1:74" ht="30" customHeight="1">
      <c r="A38" s="100">
        <v>27</v>
      </c>
      <c r="B38" s="190"/>
      <c r="C38" s="191"/>
      <c r="D38" s="239"/>
      <c r="E38" s="193">
        <f t="shared" si="6"/>
      </c>
      <c r="F38" s="194">
        <f t="shared" si="7"/>
      </c>
      <c r="G38" s="191"/>
      <c r="H38" s="195">
        <f t="shared" si="4"/>
        <v>0</v>
      </c>
      <c r="I38" s="196" t="e">
        <f>IF($F$3=" "," ",VLOOKUP($F$3,Sheet2!$A:$XFD,3,0))</f>
        <v>#N/A</v>
      </c>
      <c r="J38" s="190"/>
      <c r="K38" s="197"/>
      <c r="L38" s="191"/>
      <c r="M38" s="198"/>
      <c r="N38" s="197"/>
      <c r="O38" s="199"/>
      <c r="P38" s="198"/>
      <c r="Q38" s="197"/>
      <c r="R38" s="199"/>
      <c r="S38" s="200"/>
      <c r="T38" s="201"/>
      <c r="U38" s="202"/>
      <c r="V38" s="191"/>
      <c r="W38" s="201"/>
      <c r="X38" s="97">
        <f t="shared" si="3"/>
        <v>0</v>
      </c>
      <c r="Y38" s="132" t="s">
        <v>251</v>
      </c>
      <c r="Z38" s="132">
        <f t="shared" si="5"/>
        <v>0</v>
      </c>
      <c r="AA38" s="132">
        <v>3</v>
      </c>
      <c r="AB38" s="97"/>
      <c r="AC38" s="160"/>
      <c r="AD38" s="160"/>
      <c r="AE38" s="160"/>
      <c r="AF38" s="97"/>
      <c r="AG38" s="97" t="s">
        <v>62</v>
      </c>
      <c r="BS38" s="68"/>
      <c r="BT38" s="68"/>
      <c r="BU38" s="68"/>
      <c r="BV38" s="68"/>
    </row>
    <row r="39" spans="1:74" ht="30" customHeight="1">
      <c r="A39" s="100">
        <v>28</v>
      </c>
      <c r="B39" s="190"/>
      <c r="C39" s="191"/>
      <c r="D39" s="239"/>
      <c r="E39" s="193">
        <f t="shared" si="6"/>
      </c>
      <c r="F39" s="194">
        <f t="shared" si="7"/>
      </c>
      <c r="G39" s="191"/>
      <c r="H39" s="195">
        <f t="shared" si="4"/>
        <v>0</v>
      </c>
      <c r="I39" s="196" t="e">
        <f>IF($F$3=" "," ",VLOOKUP($F$3,Sheet2!$A:$XFD,3,0))</f>
        <v>#N/A</v>
      </c>
      <c r="J39" s="190"/>
      <c r="K39" s="197"/>
      <c r="L39" s="191"/>
      <c r="M39" s="198"/>
      <c r="N39" s="197"/>
      <c r="O39" s="199"/>
      <c r="P39" s="198"/>
      <c r="Q39" s="197"/>
      <c r="R39" s="199"/>
      <c r="S39" s="200"/>
      <c r="T39" s="201"/>
      <c r="U39" s="202"/>
      <c r="V39" s="191"/>
      <c r="W39" s="201"/>
      <c r="X39" s="97">
        <f t="shared" si="3"/>
        <v>0</v>
      </c>
      <c r="Y39" s="132" t="s">
        <v>118</v>
      </c>
      <c r="Z39" s="132">
        <f t="shared" si="5"/>
        <v>0</v>
      </c>
      <c r="AA39" s="132">
        <v>3</v>
      </c>
      <c r="AB39" s="97"/>
      <c r="AC39" s="160"/>
      <c r="AD39" s="160"/>
      <c r="AE39" s="160"/>
      <c r="AF39" s="97"/>
      <c r="AG39" s="97" t="s">
        <v>289</v>
      </c>
      <c r="BS39" s="68"/>
      <c r="BT39" s="68"/>
      <c r="BU39" s="68"/>
      <c r="BV39" s="68"/>
    </row>
    <row r="40" spans="1:74" ht="30" customHeight="1">
      <c r="A40" s="100">
        <v>29</v>
      </c>
      <c r="B40" s="190"/>
      <c r="C40" s="191"/>
      <c r="D40" s="239"/>
      <c r="E40" s="193">
        <f t="shared" si="6"/>
      </c>
      <c r="F40" s="194">
        <f t="shared" si="7"/>
      </c>
      <c r="G40" s="191"/>
      <c r="H40" s="195">
        <f t="shared" si="4"/>
        <v>0</v>
      </c>
      <c r="I40" s="196" t="e">
        <f>IF($F$3=" "," ",VLOOKUP($F$3,Sheet2!$A:$XFD,3,0))</f>
        <v>#N/A</v>
      </c>
      <c r="J40" s="190"/>
      <c r="K40" s="197"/>
      <c r="L40" s="191"/>
      <c r="M40" s="198"/>
      <c r="N40" s="197"/>
      <c r="O40" s="199"/>
      <c r="P40" s="198"/>
      <c r="Q40" s="197"/>
      <c r="R40" s="199"/>
      <c r="S40" s="200"/>
      <c r="T40" s="201"/>
      <c r="U40" s="202"/>
      <c r="V40" s="191"/>
      <c r="W40" s="201"/>
      <c r="X40" s="97">
        <f t="shared" si="3"/>
        <v>0</v>
      </c>
      <c r="Y40" s="132" t="s">
        <v>119</v>
      </c>
      <c r="Z40" s="132">
        <f t="shared" si="5"/>
        <v>0</v>
      </c>
      <c r="AA40" s="132">
        <v>3</v>
      </c>
      <c r="AB40" s="97"/>
      <c r="AC40" s="160"/>
      <c r="AD40" s="160"/>
      <c r="AE40" s="160"/>
      <c r="AF40" s="97"/>
      <c r="AG40" s="97" t="s">
        <v>50</v>
      </c>
      <c r="BS40" s="68"/>
      <c r="BT40" s="68"/>
      <c r="BU40" s="68"/>
      <c r="BV40" s="68"/>
    </row>
    <row r="41" spans="1:74" ht="30" customHeight="1">
      <c r="A41" s="139">
        <v>30</v>
      </c>
      <c r="B41" s="203"/>
      <c r="C41" s="204"/>
      <c r="D41" s="240"/>
      <c r="E41" s="206">
        <f t="shared" si="6"/>
      </c>
      <c r="F41" s="194">
        <f t="shared" si="7"/>
      </c>
      <c r="G41" s="204"/>
      <c r="H41" s="208">
        <f t="shared" si="4"/>
        <v>0</v>
      </c>
      <c r="I41" s="209" t="e">
        <f>IF($F$3=" "," ",VLOOKUP($F$3,Sheet2!$A:$XFD,3,0))</f>
        <v>#N/A</v>
      </c>
      <c r="J41" s="203"/>
      <c r="K41" s="210"/>
      <c r="L41" s="204"/>
      <c r="M41" s="211"/>
      <c r="N41" s="210"/>
      <c r="O41" s="212"/>
      <c r="P41" s="211"/>
      <c r="Q41" s="210"/>
      <c r="R41" s="212"/>
      <c r="S41" s="213"/>
      <c r="T41" s="214"/>
      <c r="U41" s="215"/>
      <c r="V41" s="204"/>
      <c r="W41" s="214"/>
      <c r="X41" s="97">
        <f t="shared" si="3"/>
        <v>0</v>
      </c>
      <c r="Y41" s="132" t="s">
        <v>121</v>
      </c>
      <c r="Z41" s="136">
        <f t="shared" si="5"/>
        <v>0</v>
      </c>
      <c r="AA41" s="136">
        <v>3</v>
      </c>
      <c r="AB41" s="97"/>
      <c r="AC41" s="160"/>
      <c r="AD41" s="160"/>
      <c r="AE41" s="160"/>
      <c r="AF41" s="97"/>
      <c r="AG41" s="97" t="s">
        <v>263</v>
      </c>
      <c r="BS41" s="68"/>
      <c r="BT41" s="68"/>
      <c r="BU41" s="68"/>
      <c r="BV41" s="68"/>
    </row>
    <row r="42" spans="1:74" ht="30" customHeight="1">
      <c r="A42" s="100">
        <v>31</v>
      </c>
      <c r="B42" s="190"/>
      <c r="C42" s="191"/>
      <c r="D42" s="239"/>
      <c r="E42" s="193">
        <f t="shared" si="6"/>
      </c>
      <c r="F42" s="194">
        <f t="shared" si="7"/>
      </c>
      <c r="G42" s="191"/>
      <c r="H42" s="195">
        <f t="shared" si="4"/>
        <v>0</v>
      </c>
      <c r="I42" s="196" t="e">
        <f>IF($F$3=" "," ",VLOOKUP($F$3,Sheet2!$A:$XFD,3,0))</f>
        <v>#N/A</v>
      </c>
      <c r="J42" s="190"/>
      <c r="K42" s="197"/>
      <c r="L42" s="191"/>
      <c r="M42" s="198"/>
      <c r="N42" s="197"/>
      <c r="O42" s="191"/>
      <c r="P42" s="198"/>
      <c r="Q42" s="197"/>
      <c r="R42" s="191"/>
      <c r="S42" s="190"/>
      <c r="T42" s="201"/>
      <c r="U42" s="202"/>
      <c r="V42" s="191"/>
      <c r="W42" s="201"/>
      <c r="X42" s="97">
        <f t="shared" si="3"/>
        <v>0</v>
      </c>
      <c r="Y42" s="136" t="s">
        <v>247</v>
      </c>
      <c r="Z42" s="136">
        <f t="shared" si="5"/>
        <v>0</v>
      </c>
      <c r="AA42" s="136">
        <v>3</v>
      </c>
      <c r="AB42" s="97"/>
      <c r="AC42" s="160"/>
      <c r="AD42" s="160"/>
      <c r="AE42" s="160"/>
      <c r="AF42" s="97"/>
      <c r="AG42" s="97" t="s">
        <v>72</v>
      </c>
      <c r="BS42" s="68"/>
      <c r="BT42" s="68"/>
      <c r="BU42" s="68"/>
      <c r="BV42" s="68"/>
    </row>
    <row r="43" spans="1:74" ht="30" customHeight="1">
      <c r="A43" s="100">
        <v>32</v>
      </c>
      <c r="B43" s="190"/>
      <c r="C43" s="191"/>
      <c r="D43" s="239"/>
      <c r="E43" s="193">
        <f t="shared" si="6"/>
      </c>
      <c r="F43" s="194">
        <f t="shared" si="7"/>
      </c>
      <c r="G43" s="191"/>
      <c r="H43" s="195">
        <f t="shared" si="4"/>
        <v>0</v>
      </c>
      <c r="I43" s="196" t="e">
        <f>IF($F$3=" "," ",VLOOKUP($F$3,Sheet2!$A:$XFD,3,0))</f>
        <v>#N/A</v>
      </c>
      <c r="J43" s="190"/>
      <c r="K43" s="197"/>
      <c r="L43" s="191"/>
      <c r="M43" s="198"/>
      <c r="N43" s="197"/>
      <c r="O43" s="199"/>
      <c r="P43" s="198"/>
      <c r="Q43" s="197"/>
      <c r="R43" s="199"/>
      <c r="S43" s="200"/>
      <c r="T43" s="201"/>
      <c r="U43" s="202"/>
      <c r="V43" s="191"/>
      <c r="W43" s="201"/>
      <c r="X43" s="97">
        <f t="shared" si="3"/>
        <v>0</v>
      </c>
      <c r="Y43" s="136" t="s">
        <v>246</v>
      </c>
      <c r="Z43" s="136">
        <f t="shared" si="5"/>
        <v>0</v>
      </c>
      <c r="AA43" s="136">
        <v>3</v>
      </c>
      <c r="AB43" s="97"/>
      <c r="AC43" s="160"/>
      <c r="AD43" s="160"/>
      <c r="AE43" s="160"/>
      <c r="AF43" s="97"/>
      <c r="AG43" s="97" t="s">
        <v>99</v>
      </c>
      <c r="BS43" s="68"/>
      <c r="BT43" s="68"/>
      <c r="BU43" s="68"/>
      <c r="BV43" s="68"/>
    </row>
    <row r="44" spans="1:74" ht="30" customHeight="1">
      <c r="A44" s="100">
        <v>33</v>
      </c>
      <c r="B44" s="190"/>
      <c r="C44" s="191"/>
      <c r="D44" s="239"/>
      <c r="E44" s="193">
        <f t="shared" si="6"/>
      </c>
      <c r="F44" s="194">
        <f t="shared" si="7"/>
      </c>
      <c r="G44" s="191"/>
      <c r="H44" s="195">
        <f t="shared" si="4"/>
        <v>0</v>
      </c>
      <c r="I44" s="196" t="e">
        <f>IF($F$3=" "," ",VLOOKUP($F$3,Sheet2!$A:$XFD,3,0))</f>
        <v>#N/A</v>
      </c>
      <c r="J44" s="190"/>
      <c r="K44" s="197"/>
      <c r="L44" s="191"/>
      <c r="M44" s="198"/>
      <c r="N44" s="197"/>
      <c r="O44" s="199"/>
      <c r="P44" s="198"/>
      <c r="Q44" s="197"/>
      <c r="R44" s="199"/>
      <c r="S44" s="200"/>
      <c r="T44" s="201"/>
      <c r="U44" s="202"/>
      <c r="V44" s="191"/>
      <c r="W44" s="201"/>
      <c r="X44" s="97">
        <f t="shared" si="3"/>
        <v>0</v>
      </c>
      <c r="Y44" s="86"/>
      <c r="Z44" s="86"/>
      <c r="AA44" s="86"/>
      <c r="AB44" s="97"/>
      <c r="AC44" s="160"/>
      <c r="AD44" s="160"/>
      <c r="AE44" s="160"/>
      <c r="AF44" s="97"/>
      <c r="AG44" s="97" t="s">
        <v>102</v>
      </c>
      <c r="BS44" s="68"/>
      <c r="BT44" s="68"/>
      <c r="BU44" s="68"/>
      <c r="BV44" s="68"/>
    </row>
    <row r="45" spans="1:74" ht="30" customHeight="1">
      <c r="A45" s="100">
        <v>34</v>
      </c>
      <c r="B45" s="190"/>
      <c r="C45" s="191"/>
      <c r="D45" s="239"/>
      <c r="E45" s="193">
        <f t="shared" si="6"/>
      </c>
      <c r="F45" s="194">
        <f t="shared" si="7"/>
      </c>
      <c r="G45" s="191"/>
      <c r="H45" s="195">
        <f t="shared" si="4"/>
        <v>0</v>
      </c>
      <c r="I45" s="196" t="e">
        <f>IF($F$3=" "," ",VLOOKUP($F$3,Sheet2!$A:$XFD,3,0))</f>
        <v>#N/A</v>
      </c>
      <c r="J45" s="190"/>
      <c r="K45" s="197"/>
      <c r="L45" s="191"/>
      <c r="M45" s="198"/>
      <c r="N45" s="197"/>
      <c r="O45" s="199"/>
      <c r="P45" s="198"/>
      <c r="Q45" s="197"/>
      <c r="R45" s="199"/>
      <c r="S45" s="200"/>
      <c r="T45" s="201"/>
      <c r="U45" s="202"/>
      <c r="V45" s="191"/>
      <c r="W45" s="201"/>
      <c r="X45" s="97">
        <f t="shared" si="3"/>
        <v>0</v>
      </c>
      <c r="Y45" s="86"/>
      <c r="Z45" s="86"/>
      <c r="AA45" s="86"/>
      <c r="AB45" s="97"/>
      <c r="AC45" s="160"/>
      <c r="AD45" s="160"/>
      <c r="AE45" s="160"/>
      <c r="AF45" s="97"/>
      <c r="AG45" s="97" t="s">
        <v>264</v>
      </c>
      <c r="BS45" s="68"/>
      <c r="BT45" s="68"/>
      <c r="BU45" s="68"/>
      <c r="BV45" s="68"/>
    </row>
    <row r="46" spans="1:74" ht="30" customHeight="1" thickBot="1">
      <c r="A46" s="105">
        <v>35</v>
      </c>
      <c r="B46" s="216"/>
      <c r="C46" s="217"/>
      <c r="D46" s="241"/>
      <c r="E46" s="219">
        <f t="shared" si="6"/>
      </c>
      <c r="F46" s="218">
        <f t="shared" si="7"/>
      </c>
      <c r="G46" s="217"/>
      <c r="H46" s="221">
        <f t="shared" si="4"/>
        <v>0</v>
      </c>
      <c r="I46" s="222" t="e">
        <f>IF($F$3=" "," ",VLOOKUP($F$3,Sheet2!$A:$XFD,3,0))</f>
        <v>#N/A</v>
      </c>
      <c r="J46" s="216"/>
      <c r="K46" s="223"/>
      <c r="L46" s="217"/>
      <c r="M46" s="224"/>
      <c r="N46" s="223"/>
      <c r="O46" s="225"/>
      <c r="P46" s="224"/>
      <c r="Q46" s="223"/>
      <c r="R46" s="225"/>
      <c r="S46" s="226"/>
      <c r="T46" s="227"/>
      <c r="U46" s="228"/>
      <c r="V46" s="217"/>
      <c r="W46" s="227"/>
      <c r="X46" s="97">
        <f t="shared" si="3"/>
        <v>0</v>
      </c>
      <c r="Y46" s="86"/>
      <c r="Z46" s="86"/>
      <c r="AA46" s="86"/>
      <c r="AB46" s="97"/>
      <c r="AC46" s="160"/>
      <c r="AD46" s="160"/>
      <c r="AE46" s="160"/>
      <c r="AF46" s="97"/>
      <c r="AG46" s="97" t="s">
        <v>290</v>
      </c>
      <c r="BS46" s="68"/>
      <c r="BT46" s="68"/>
      <c r="BU46" s="68"/>
      <c r="BV46" s="68"/>
    </row>
    <row r="47" spans="1:74" ht="30" customHeight="1">
      <c r="A47" s="98">
        <v>36</v>
      </c>
      <c r="B47" s="179"/>
      <c r="C47" s="180"/>
      <c r="D47" s="242"/>
      <c r="E47" s="182">
        <f t="shared" si="6"/>
      </c>
      <c r="F47" s="231">
        <f t="shared" si="7"/>
      </c>
      <c r="G47" s="180"/>
      <c r="H47" s="184">
        <f t="shared" si="4"/>
        <v>0</v>
      </c>
      <c r="I47" s="185" t="e">
        <f>IF($F$3=" "," ",VLOOKUP($F$3,Sheet2!$A:$XFD,3,0))</f>
        <v>#N/A</v>
      </c>
      <c r="J47" s="179"/>
      <c r="K47" s="186"/>
      <c r="L47" s="180"/>
      <c r="M47" s="187"/>
      <c r="N47" s="186"/>
      <c r="O47" s="180"/>
      <c r="P47" s="187"/>
      <c r="Q47" s="186"/>
      <c r="R47" s="180"/>
      <c r="S47" s="179"/>
      <c r="T47" s="188"/>
      <c r="U47" s="189"/>
      <c r="V47" s="180"/>
      <c r="W47" s="188"/>
      <c r="X47" s="97">
        <f t="shared" si="3"/>
        <v>0</v>
      </c>
      <c r="Y47" s="86"/>
      <c r="Z47" s="86"/>
      <c r="AA47" s="86"/>
      <c r="AB47" s="97"/>
      <c r="AC47" s="160"/>
      <c r="AD47" s="160"/>
      <c r="AE47" s="160"/>
      <c r="AF47" s="97"/>
      <c r="AG47" s="97" t="s">
        <v>276</v>
      </c>
      <c r="BS47" s="68"/>
      <c r="BT47" s="68"/>
      <c r="BU47" s="68"/>
      <c r="BV47" s="68"/>
    </row>
    <row r="48" spans="1:74" ht="30" customHeight="1">
      <c r="A48" s="100">
        <v>37</v>
      </c>
      <c r="B48" s="190"/>
      <c r="C48" s="191"/>
      <c r="D48" s="239"/>
      <c r="E48" s="193">
        <f t="shared" si="6"/>
      </c>
      <c r="F48" s="194">
        <f t="shared" si="7"/>
      </c>
      <c r="G48" s="191"/>
      <c r="H48" s="195">
        <f t="shared" si="4"/>
        <v>0</v>
      </c>
      <c r="I48" s="196" t="e">
        <f>IF($F$3=" "," ",VLOOKUP($F$3,Sheet2!$A:$XFD,3,0))</f>
        <v>#N/A</v>
      </c>
      <c r="J48" s="190"/>
      <c r="K48" s="197"/>
      <c r="L48" s="191"/>
      <c r="M48" s="198"/>
      <c r="N48" s="197"/>
      <c r="O48" s="199"/>
      <c r="P48" s="198"/>
      <c r="Q48" s="197"/>
      <c r="R48" s="199"/>
      <c r="S48" s="200"/>
      <c r="T48" s="201"/>
      <c r="U48" s="202"/>
      <c r="V48" s="191"/>
      <c r="W48" s="201"/>
      <c r="X48" s="97">
        <f t="shared" si="3"/>
        <v>0</v>
      </c>
      <c r="Y48" s="86"/>
      <c r="Z48" s="86"/>
      <c r="AA48" s="86"/>
      <c r="AB48" s="97"/>
      <c r="AC48" s="160"/>
      <c r="AD48" s="160"/>
      <c r="AE48" s="160"/>
      <c r="AF48" s="97"/>
      <c r="AG48" s="97" t="s">
        <v>53</v>
      </c>
      <c r="BS48" s="68"/>
      <c r="BT48" s="68"/>
      <c r="BU48" s="68"/>
      <c r="BV48" s="68"/>
    </row>
    <row r="49" spans="1:74" ht="30" customHeight="1">
      <c r="A49" s="100">
        <v>38</v>
      </c>
      <c r="B49" s="190"/>
      <c r="C49" s="191"/>
      <c r="D49" s="239"/>
      <c r="E49" s="193">
        <f t="shared" si="6"/>
      </c>
      <c r="F49" s="194">
        <f t="shared" si="7"/>
      </c>
      <c r="G49" s="191"/>
      <c r="H49" s="195">
        <f t="shared" si="4"/>
        <v>0</v>
      </c>
      <c r="I49" s="196" t="e">
        <f>IF($F$3=" "," ",VLOOKUP($F$3,Sheet2!$A:$XFD,3,0))</f>
        <v>#N/A</v>
      </c>
      <c r="J49" s="190"/>
      <c r="K49" s="197"/>
      <c r="L49" s="191"/>
      <c r="M49" s="198"/>
      <c r="N49" s="197"/>
      <c r="O49" s="199"/>
      <c r="P49" s="198"/>
      <c r="Q49" s="197"/>
      <c r="R49" s="199"/>
      <c r="S49" s="200"/>
      <c r="T49" s="201"/>
      <c r="U49" s="202"/>
      <c r="V49" s="191"/>
      <c r="W49" s="201"/>
      <c r="X49" s="97">
        <f t="shared" si="3"/>
        <v>0</v>
      </c>
      <c r="Y49" s="86"/>
      <c r="Z49" s="86"/>
      <c r="AA49" s="86"/>
      <c r="AB49" s="97"/>
      <c r="AC49" s="160"/>
      <c r="AD49" s="160"/>
      <c r="AE49" s="160"/>
      <c r="AF49" s="97"/>
      <c r="AG49" s="97" t="s">
        <v>58</v>
      </c>
      <c r="BS49" s="68"/>
      <c r="BT49" s="68"/>
      <c r="BU49" s="68"/>
      <c r="BV49" s="68"/>
    </row>
    <row r="50" spans="1:74" ht="30" customHeight="1">
      <c r="A50" s="100">
        <v>39</v>
      </c>
      <c r="B50" s="190"/>
      <c r="C50" s="191"/>
      <c r="D50" s="239"/>
      <c r="E50" s="193">
        <f t="shared" si="6"/>
      </c>
      <c r="F50" s="194">
        <f t="shared" si="7"/>
      </c>
      <c r="G50" s="191"/>
      <c r="H50" s="195">
        <f t="shared" si="4"/>
        <v>0</v>
      </c>
      <c r="I50" s="196" t="e">
        <f>IF($F$3=" "," ",VLOOKUP($F$3,Sheet2!$A:$XFD,3,0))</f>
        <v>#N/A</v>
      </c>
      <c r="J50" s="190"/>
      <c r="K50" s="197"/>
      <c r="L50" s="191"/>
      <c r="M50" s="198"/>
      <c r="N50" s="197"/>
      <c r="O50" s="199"/>
      <c r="P50" s="198"/>
      <c r="Q50" s="197"/>
      <c r="R50" s="199"/>
      <c r="S50" s="200"/>
      <c r="T50" s="201"/>
      <c r="U50" s="202"/>
      <c r="V50" s="191"/>
      <c r="W50" s="201"/>
      <c r="X50" s="97">
        <f t="shared" si="3"/>
        <v>0</v>
      </c>
      <c r="Y50" s="86"/>
      <c r="Z50" s="86"/>
      <c r="AA50" s="86"/>
      <c r="AB50" s="97"/>
      <c r="AC50" s="160"/>
      <c r="AD50" s="160"/>
      <c r="AE50" s="160"/>
      <c r="AF50" s="97"/>
      <c r="AG50" s="97" t="s">
        <v>92</v>
      </c>
      <c r="BS50" s="68"/>
      <c r="BT50" s="68"/>
      <c r="BU50" s="68"/>
      <c r="BV50" s="68"/>
    </row>
    <row r="51" spans="1:74" ht="30" customHeight="1">
      <c r="A51" s="100">
        <v>40</v>
      </c>
      <c r="B51" s="190"/>
      <c r="C51" s="191"/>
      <c r="D51" s="239"/>
      <c r="E51" s="193">
        <f t="shared" si="6"/>
      </c>
      <c r="F51" s="194">
        <f t="shared" si="7"/>
      </c>
      <c r="G51" s="191"/>
      <c r="H51" s="195">
        <f t="shared" si="4"/>
        <v>0</v>
      </c>
      <c r="I51" s="196" t="e">
        <f>IF($F$3=" "," ",VLOOKUP($F$3,Sheet2!$A:$XFD,3,0))</f>
        <v>#N/A</v>
      </c>
      <c r="J51" s="190"/>
      <c r="K51" s="197"/>
      <c r="L51" s="191"/>
      <c r="M51" s="198"/>
      <c r="N51" s="197"/>
      <c r="O51" s="191"/>
      <c r="P51" s="198"/>
      <c r="Q51" s="197"/>
      <c r="R51" s="191"/>
      <c r="S51" s="190"/>
      <c r="T51" s="201"/>
      <c r="U51" s="202"/>
      <c r="V51" s="191"/>
      <c r="W51" s="201"/>
      <c r="X51" s="97">
        <f t="shared" si="3"/>
        <v>0</v>
      </c>
      <c r="Y51" s="86"/>
      <c r="Z51" s="86"/>
      <c r="AA51" s="86"/>
      <c r="AB51" s="97"/>
      <c r="AC51" s="160"/>
      <c r="AD51" s="160"/>
      <c r="AE51" s="160"/>
      <c r="AF51" s="97"/>
      <c r="AG51" s="97" t="s">
        <v>76</v>
      </c>
      <c r="BS51" s="68"/>
      <c r="BT51" s="68"/>
      <c r="BU51" s="68"/>
      <c r="BV51" s="68"/>
    </row>
    <row r="52" spans="1:74" ht="30" customHeight="1">
      <c r="A52" s="106">
        <v>41</v>
      </c>
      <c r="B52" s="200"/>
      <c r="C52" s="199"/>
      <c r="D52" s="238"/>
      <c r="E52" s="230">
        <f t="shared" si="6"/>
      </c>
      <c r="F52" s="194">
        <f t="shared" si="7"/>
      </c>
      <c r="G52" s="199"/>
      <c r="H52" s="232">
        <f t="shared" si="4"/>
        <v>0</v>
      </c>
      <c r="I52" s="233" t="e">
        <f>IF($F$3=" "," ",VLOOKUP($F$3,Sheet2!$A:$XFD,3,0))</f>
        <v>#N/A</v>
      </c>
      <c r="J52" s="200"/>
      <c r="K52" s="234"/>
      <c r="L52" s="199"/>
      <c r="M52" s="235"/>
      <c r="N52" s="234"/>
      <c r="O52" s="199"/>
      <c r="P52" s="235"/>
      <c r="Q52" s="234"/>
      <c r="R52" s="199"/>
      <c r="S52" s="200"/>
      <c r="T52" s="236"/>
      <c r="U52" s="237"/>
      <c r="V52" s="199"/>
      <c r="W52" s="236"/>
      <c r="X52" s="97">
        <f t="shared" si="3"/>
        <v>0</v>
      </c>
      <c r="Y52" s="107"/>
      <c r="Z52" s="86"/>
      <c r="AA52" s="86"/>
      <c r="AB52" s="97"/>
      <c r="AC52" s="160"/>
      <c r="AD52" s="160"/>
      <c r="AE52" s="160"/>
      <c r="AF52" s="97"/>
      <c r="AG52" s="97" t="s">
        <v>93</v>
      </c>
      <c r="BS52" s="68"/>
      <c r="BT52" s="68"/>
      <c r="BU52" s="68"/>
      <c r="BV52" s="68"/>
    </row>
    <row r="53" spans="1:74" ht="30" customHeight="1">
      <c r="A53" s="100">
        <v>42</v>
      </c>
      <c r="B53" s="190"/>
      <c r="C53" s="191"/>
      <c r="D53" s="239"/>
      <c r="E53" s="193">
        <f t="shared" si="6"/>
      </c>
      <c r="F53" s="194">
        <f t="shared" si="7"/>
      </c>
      <c r="G53" s="191"/>
      <c r="H53" s="195">
        <f t="shared" si="4"/>
        <v>0</v>
      </c>
      <c r="I53" s="196" t="e">
        <f>IF($F$3=" "," ",VLOOKUP($F$3,Sheet2!$A:$XFD,3,0))</f>
        <v>#N/A</v>
      </c>
      <c r="J53" s="190"/>
      <c r="K53" s="197"/>
      <c r="L53" s="191"/>
      <c r="M53" s="198"/>
      <c r="N53" s="197"/>
      <c r="O53" s="199"/>
      <c r="P53" s="198"/>
      <c r="Q53" s="197"/>
      <c r="R53" s="199"/>
      <c r="S53" s="200"/>
      <c r="T53" s="201"/>
      <c r="U53" s="202"/>
      <c r="V53" s="191"/>
      <c r="W53" s="201"/>
      <c r="X53" s="97">
        <f t="shared" si="3"/>
        <v>0</v>
      </c>
      <c r="Y53" s="86"/>
      <c r="Z53" s="86"/>
      <c r="AA53" s="86"/>
      <c r="AB53" s="97"/>
      <c r="AC53" s="160"/>
      <c r="AD53" s="160"/>
      <c r="AE53" s="160"/>
      <c r="AF53" s="97"/>
      <c r="AG53" s="97" t="s">
        <v>238</v>
      </c>
      <c r="BS53" s="68"/>
      <c r="BT53" s="68"/>
      <c r="BU53" s="68"/>
      <c r="BV53" s="68"/>
    </row>
    <row r="54" spans="1:74" ht="30" customHeight="1">
      <c r="A54" s="100">
        <v>43</v>
      </c>
      <c r="B54" s="190"/>
      <c r="C54" s="191"/>
      <c r="D54" s="239"/>
      <c r="E54" s="193">
        <f t="shared" si="6"/>
      </c>
      <c r="F54" s="194">
        <f t="shared" si="7"/>
      </c>
      <c r="G54" s="191"/>
      <c r="H54" s="195">
        <f t="shared" si="4"/>
        <v>0</v>
      </c>
      <c r="I54" s="196" t="e">
        <f>IF($F$3=" "," ",VLOOKUP($F$3,Sheet2!$A:$XFD,3,0))</f>
        <v>#N/A</v>
      </c>
      <c r="J54" s="190"/>
      <c r="K54" s="197"/>
      <c r="L54" s="191"/>
      <c r="M54" s="198"/>
      <c r="N54" s="197"/>
      <c r="O54" s="199"/>
      <c r="P54" s="198"/>
      <c r="Q54" s="197"/>
      <c r="R54" s="199"/>
      <c r="S54" s="200"/>
      <c r="T54" s="201"/>
      <c r="U54" s="202"/>
      <c r="V54" s="191"/>
      <c r="W54" s="201"/>
      <c r="X54" s="97">
        <f t="shared" si="3"/>
        <v>0</v>
      </c>
      <c r="Y54" s="86"/>
      <c r="Z54" s="86"/>
      <c r="AA54" s="86"/>
      <c r="AB54" s="97"/>
      <c r="AC54" s="160"/>
      <c r="AD54" s="160"/>
      <c r="AE54" s="160"/>
      <c r="AF54" s="97"/>
      <c r="AG54" s="97" t="s">
        <v>67</v>
      </c>
      <c r="BS54" s="68"/>
      <c r="BT54" s="68"/>
      <c r="BU54" s="68"/>
      <c r="BV54" s="68"/>
    </row>
    <row r="55" spans="1:74" ht="30" customHeight="1">
      <c r="A55" s="100">
        <v>44</v>
      </c>
      <c r="B55" s="190"/>
      <c r="C55" s="191"/>
      <c r="D55" s="239"/>
      <c r="E55" s="193">
        <f t="shared" si="6"/>
      </c>
      <c r="F55" s="194">
        <f t="shared" si="7"/>
      </c>
      <c r="G55" s="191"/>
      <c r="H55" s="195">
        <f t="shared" si="4"/>
        <v>0</v>
      </c>
      <c r="I55" s="196" t="e">
        <f>IF($F$3=" "," ",VLOOKUP($F$3,Sheet2!$A:$XFD,3,0))</f>
        <v>#N/A</v>
      </c>
      <c r="J55" s="190"/>
      <c r="K55" s="197"/>
      <c r="L55" s="191"/>
      <c r="M55" s="198"/>
      <c r="N55" s="197"/>
      <c r="O55" s="199"/>
      <c r="P55" s="198"/>
      <c r="Q55" s="197"/>
      <c r="R55" s="199"/>
      <c r="S55" s="200"/>
      <c r="T55" s="201"/>
      <c r="U55" s="202"/>
      <c r="V55" s="191"/>
      <c r="W55" s="201"/>
      <c r="X55" s="97">
        <f t="shared" si="3"/>
        <v>0</v>
      </c>
      <c r="Y55" s="86"/>
      <c r="Z55" s="86"/>
      <c r="AA55" s="86"/>
      <c r="AB55" s="97"/>
      <c r="AC55" s="160"/>
      <c r="AD55" s="160"/>
      <c r="AE55" s="160"/>
      <c r="AF55" s="97"/>
      <c r="AG55" s="97" t="s">
        <v>100</v>
      </c>
      <c r="BS55" s="68"/>
      <c r="BT55" s="68"/>
      <c r="BU55" s="68"/>
      <c r="BV55" s="68"/>
    </row>
    <row r="56" spans="1:74" ht="30" customHeight="1">
      <c r="A56" s="100">
        <v>45</v>
      </c>
      <c r="B56" s="190"/>
      <c r="C56" s="191"/>
      <c r="D56" s="239"/>
      <c r="E56" s="193">
        <f t="shared" si="6"/>
      </c>
      <c r="F56" s="194">
        <f t="shared" si="7"/>
      </c>
      <c r="G56" s="191"/>
      <c r="H56" s="195">
        <f t="shared" si="4"/>
        <v>0</v>
      </c>
      <c r="I56" s="196" t="e">
        <f>IF($F$3=" "," ",VLOOKUP($F$3,Sheet2!$A:$XFD,3,0))</f>
        <v>#N/A</v>
      </c>
      <c r="J56" s="190"/>
      <c r="K56" s="197"/>
      <c r="L56" s="191"/>
      <c r="M56" s="198"/>
      <c r="N56" s="197"/>
      <c r="O56" s="199"/>
      <c r="P56" s="198"/>
      <c r="Q56" s="197"/>
      <c r="R56" s="199"/>
      <c r="S56" s="200"/>
      <c r="T56" s="201"/>
      <c r="U56" s="202"/>
      <c r="V56" s="191"/>
      <c r="W56" s="201"/>
      <c r="X56" s="97">
        <f t="shared" si="3"/>
        <v>0</v>
      </c>
      <c r="Y56" s="86"/>
      <c r="Z56" s="86"/>
      <c r="AA56" s="86"/>
      <c r="AB56" s="97"/>
      <c r="AC56" s="160"/>
      <c r="AD56" s="160"/>
      <c r="AE56" s="160"/>
      <c r="AF56" s="97"/>
      <c r="AG56" s="97" t="s">
        <v>266</v>
      </c>
      <c r="BS56" s="68"/>
      <c r="BT56" s="68"/>
      <c r="BU56" s="68"/>
      <c r="BV56" s="68"/>
    </row>
    <row r="57" spans="1:74" ht="30" customHeight="1">
      <c r="A57" s="100">
        <v>46</v>
      </c>
      <c r="B57" s="190"/>
      <c r="C57" s="191"/>
      <c r="D57" s="239"/>
      <c r="E57" s="193">
        <f t="shared" si="6"/>
      </c>
      <c r="F57" s="194">
        <f t="shared" si="7"/>
      </c>
      <c r="G57" s="191"/>
      <c r="H57" s="195">
        <f t="shared" si="4"/>
        <v>0</v>
      </c>
      <c r="I57" s="196" t="e">
        <f>IF($F$3=" "," ",VLOOKUP($F$3,Sheet2!$A:$XFD,3,0))</f>
        <v>#N/A</v>
      </c>
      <c r="J57" s="190"/>
      <c r="K57" s="197"/>
      <c r="L57" s="191"/>
      <c r="M57" s="198"/>
      <c r="N57" s="197"/>
      <c r="O57" s="199"/>
      <c r="P57" s="198"/>
      <c r="Q57" s="197"/>
      <c r="R57" s="199"/>
      <c r="S57" s="200"/>
      <c r="T57" s="201"/>
      <c r="U57" s="202"/>
      <c r="V57" s="191"/>
      <c r="W57" s="201"/>
      <c r="X57" s="97">
        <f t="shared" si="3"/>
        <v>0</v>
      </c>
      <c r="Y57" s="86"/>
      <c r="Z57" s="86"/>
      <c r="AA57" s="86"/>
      <c r="AB57" s="97"/>
      <c r="AC57" s="160"/>
      <c r="AD57" s="160"/>
      <c r="AE57" s="160"/>
      <c r="AF57" s="97"/>
      <c r="AG57" s="97" t="s">
        <v>49</v>
      </c>
      <c r="BS57" s="68"/>
      <c r="BT57" s="68"/>
      <c r="BU57" s="68"/>
      <c r="BV57" s="68"/>
    </row>
    <row r="58" spans="1:74" ht="30" customHeight="1">
      <c r="A58" s="100">
        <v>47</v>
      </c>
      <c r="B58" s="190"/>
      <c r="C58" s="191"/>
      <c r="D58" s="239"/>
      <c r="E58" s="193">
        <f t="shared" si="6"/>
      </c>
      <c r="F58" s="194">
        <f t="shared" si="7"/>
      </c>
      <c r="G58" s="191"/>
      <c r="H58" s="195">
        <f t="shared" si="4"/>
        <v>0</v>
      </c>
      <c r="I58" s="196" t="e">
        <f>IF($F$3=" "," ",VLOOKUP($F$3,Sheet2!$A:$XFD,3,0))</f>
        <v>#N/A</v>
      </c>
      <c r="J58" s="190"/>
      <c r="K58" s="197"/>
      <c r="L58" s="191"/>
      <c r="M58" s="198"/>
      <c r="N58" s="197"/>
      <c r="O58" s="199"/>
      <c r="P58" s="198"/>
      <c r="Q58" s="197"/>
      <c r="R58" s="199"/>
      <c r="S58" s="200"/>
      <c r="T58" s="201"/>
      <c r="U58" s="202"/>
      <c r="V58" s="191"/>
      <c r="W58" s="201"/>
      <c r="X58" s="97">
        <f t="shared" si="3"/>
        <v>0</v>
      </c>
      <c r="Y58" s="86"/>
      <c r="Z58" s="86"/>
      <c r="AA58" s="86"/>
      <c r="AB58" s="97"/>
      <c r="AC58" s="160"/>
      <c r="AD58" s="160"/>
      <c r="AE58" s="160"/>
      <c r="AF58" s="97"/>
      <c r="AG58" s="97" t="s">
        <v>96</v>
      </c>
      <c r="BS58" s="68"/>
      <c r="BT58" s="68"/>
      <c r="BU58" s="68"/>
      <c r="BV58" s="68"/>
    </row>
    <row r="59" spans="1:74" ht="30" customHeight="1">
      <c r="A59" s="100">
        <v>48</v>
      </c>
      <c r="B59" s="190"/>
      <c r="C59" s="191"/>
      <c r="D59" s="239"/>
      <c r="E59" s="193">
        <f t="shared" si="6"/>
      </c>
      <c r="F59" s="194">
        <f t="shared" si="7"/>
      </c>
      <c r="G59" s="191"/>
      <c r="H59" s="195">
        <f t="shared" si="4"/>
        <v>0</v>
      </c>
      <c r="I59" s="196" t="e">
        <f>IF($F$3=" "," ",VLOOKUP($F$3,Sheet2!$A:$XFD,3,0))</f>
        <v>#N/A</v>
      </c>
      <c r="J59" s="190"/>
      <c r="K59" s="197"/>
      <c r="L59" s="191"/>
      <c r="M59" s="198"/>
      <c r="N59" s="197"/>
      <c r="O59" s="199"/>
      <c r="P59" s="198"/>
      <c r="Q59" s="197"/>
      <c r="R59" s="199"/>
      <c r="S59" s="200"/>
      <c r="T59" s="201"/>
      <c r="U59" s="202"/>
      <c r="V59" s="191"/>
      <c r="W59" s="201"/>
      <c r="X59" s="97">
        <f t="shared" si="3"/>
        <v>0</v>
      </c>
      <c r="Y59" s="86"/>
      <c r="Z59" s="86"/>
      <c r="AA59" s="86"/>
      <c r="AB59" s="97"/>
      <c r="AC59" s="160"/>
      <c r="AD59" s="160"/>
      <c r="AE59" s="160"/>
      <c r="AF59" s="97"/>
      <c r="AG59" s="97" t="s">
        <v>64</v>
      </c>
      <c r="BS59" s="68"/>
      <c r="BT59" s="68"/>
      <c r="BU59" s="68"/>
      <c r="BV59" s="68"/>
    </row>
    <row r="60" spans="1:74" ht="30" customHeight="1">
      <c r="A60" s="100">
        <v>49</v>
      </c>
      <c r="B60" s="190"/>
      <c r="C60" s="191"/>
      <c r="D60" s="239"/>
      <c r="E60" s="193">
        <f t="shared" si="6"/>
      </c>
      <c r="F60" s="194">
        <f t="shared" si="7"/>
      </c>
      <c r="G60" s="191"/>
      <c r="H60" s="195">
        <f t="shared" si="4"/>
        <v>0</v>
      </c>
      <c r="I60" s="196" t="e">
        <f>IF($F$3=" "," ",VLOOKUP($F$3,Sheet2!$A:$XFD,3,0))</f>
        <v>#N/A</v>
      </c>
      <c r="J60" s="190"/>
      <c r="K60" s="197"/>
      <c r="L60" s="191"/>
      <c r="M60" s="198"/>
      <c r="N60" s="197"/>
      <c r="O60" s="199"/>
      <c r="P60" s="198"/>
      <c r="Q60" s="197"/>
      <c r="R60" s="199"/>
      <c r="S60" s="200"/>
      <c r="T60" s="201"/>
      <c r="U60" s="202"/>
      <c r="V60" s="191"/>
      <c r="W60" s="201"/>
      <c r="X60" s="97">
        <f t="shared" si="3"/>
        <v>0</v>
      </c>
      <c r="Y60" s="86"/>
      <c r="Z60" s="86"/>
      <c r="AA60" s="86"/>
      <c r="AB60" s="97"/>
      <c r="AC60" s="160"/>
      <c r="AD60" s="160"/>
      <c r="AE60" s="160"/>
      <c r="AF60" s="97"/>
      <c r="AG60" s="97" t="s">
        <v>270</v>
      </c>
      <c r="BS60" s="68"/>
      <c r="BT60" s="68"/>
      <c r="BU60" s="68"/>
      <c r="BV60" s="68"/>
    </row>
    <row r="61" spans="1:74" ht="30" customHeight="1">
      <c r="A61" s="100">
        <v>50</v>
      </c>
      <c r="B61" s="190"/>
      <c r="C61" s="191"/>
      <c r="D61" s="239"/>
      <c r="E61" s="193">
        <f t="shared" si="6"/>
      </c>
      <c r="F61" s="194">
        <f t="shared" si="7"/>
      </c>
      <c r="G61" s="191"/>
      <c r="H61" s="195">
        <f t="shared" si="4"/>
        <v>0</v>
      </c>
      <c r="I61" s="196" t="e">
        <f>IF($F$3=" "," ",VLOOKUP($F$3,Sheet2!$A:$XFD,3,0))</f>
        <v>#N/A</v>
      </c>
      <c r="J61" s="190"/>
      <c r="K61" s="197"/>
      <c r="L61" s="191"/>
      <c r="M61" s="198"/>
      <c r="N61" s="197"/>
      <c r="O61" s="199"/>
      <c r="P61" s="198"/>
      <c r="Q61" s="197"/>
      <c r="R61" s="199"/>
      <c r="S61" s="200"/>
      <c r="T61" s="201"/>
      <c r="U61" s="202"/>
      <c r="V61" s="191"/>
      <c r="W61" s="201"/>
      <c r="X61" s="97">
        <f t="shared" si="3"/>
        <v>0</v>
      </c>
      <c r="Y61" s="86"/>
      <c r="Z61" s="86"/>
      <c r="AA61" s="86"/>
      <c r="AB61" s="97"/>
      <c r="AC61" s="160"/>
      <c r="AD61" s="160"/>
      <c r="AE61" s="160"/>
      <c r="AF61" s="97"/>
      <c r="AG61" s="97" t="s">
        <v>291</v>
      </c>
      <c r="BS61" s="68"/>
      <c r="BT61" s="68"/>
      <c r="BU61" s="68"/>
      <c r="BV61" s="68"/>
    </row>
    <row r="62" spans="1:74" ht="30" customHeight="1">
      <c r="A62" s="106">
        <v>51</v>
      </c>
      <c r="B62" s="200"/>
      <c r="C62" s="199"/>
      <c r="D62" s="238"/>
      <c r="E62" s="230">
        <f t="shared" si="6"/>
      </c>
      <c r="F62" s="194">
        <f t="shared" si="7"/>
      </c>
      <c r="G62" s="199"/>
      <c r="H62" s="232">
        <f t="shared" si="4"/>
        <v>0</v>
      </c>
      <c r="I62" s="233" t="e">
        <f>IF($F$3=" "," ",VLOOKUP($F$3,Sheet2!$A:$XFD,3,0))</f>
        <v>#N/A</v>
      </c>
      <c r="J62" s="200"/>
      <c r="K62" s="234"/>
      <c r="L62" s="199"/>
      <c r="M62" s="235"/>
      <c r="N62" s="234"/>
      <c r="O62" s="199"/>
      <c r="P62" s="235"/>
      <c r="Q62" s="234"/>
      <c r="R62" s="199"/>
      <c r="S62" s="200"/>
      <c r="T62" s="236"/>
      <c r="U62" s="237"/>
      <c r="V62" s="199"/>
      <c r="W62" s="236"/>
      <c r="X62" s="97">
        <f t="shared" si="3"/>
        <v>0</v>
      </c>
      <c r="Y62" s="67"/>
      <c r="Z62" s="67"/>
      <c r="AA62" s="67"/>
      <c r="AB62" s="97"/>
      <c r="AC62" s="160"/>
      <c r="AD62" s="160"/>
      <c r="AE62" s="160"/>
      <c r="AF62" s="97"/>
      <c r="AG62" s="97" t="s">
        <v>73</v>
      </c>
      <c r="BS62" s="68"/>
      <c r="BT62" s="68"/>
      <c r="BU62" s="68"/>
      <c r="BV62" s="68"/>
    </row>
    <row r="63" spans="1:74" ht="30" customHeight="1">
      <c r="A63" s="100">
        <v>52</v>
      </c>
      <c r="B63" s="190"/>
      <c r="C63" s="191"/>
      <c r="D63" s="239"/>
      <c r="E63" s="193">
        <f t="shared" si="6"/>
      </c>
      <c r="F63" s="194">
        <f t="shared" si="7"/>
      </c>
      <c r="G63" s="191"/>
      <c r="H63" s="195">
        <f t="shared" si="4"/>
        <v>0</v>
      </c>
      <c r="I63" s="196" t="e">
        <f>IF($F$3=" "," ",VLOOKUP($F$3,Sheet2!$A:$XFD,3,0))</f>
        <v>#N/A</v>
      </c>
      <c r="J63" s="190"/>
      <c r="K63" s="197"/>
      <c r="L63" s="191"/>
      <c r="M63" s="198"/>
      <c r="N63" s="197"/>
      <c r="O63" s="199"/>
      <c r="P63" s="198"/>
      <c r="Q63" s="197"/>
      <c r="R63" s="199"/>
      <c r="S63" s="200"/>
      <c r="T63" s="201"/>
      <c r="U63" s="202"/>
      <c r="V63" s="191"/>
      <c r="W63" s="201"/>
      <c r="X63" s="97">
        <f t="shared" si="3"/>
        <v>0</v>
      </c>
      <c r="Y63" s="67"/>
      <c r="Z63" s="67"/>
      <c r="AA63" s="67"/>
      <c r="AB63" s="97"/>
      <c r="AC63" s="160"/>
      <c r="AD63" s="160"/>
      <c r="AE63" s="160"/>
      <c r="AF63" s="97"/>
      <c r="AG63" s="97" t="s">
        <v>75</v>
      </c>
      <c r="BS63" s="68"/>
      <c r="BT63" s="68"/>
      <c r="BU63" s="68"/>
      <c r="BV63" s="68"/>
    </row>
    <row r="64" spans="1:74" ht="30" customHeight="1">
      <c r="A64" s="100">
        <v>53</v>
      </c>
      <c r="B64" s="190"/>
      <c r="C64" s="191"/>
      <c r="D64" s="239"/>
      <c r="E64" s="193">
        <f t="shared" si="6"/>
      </c>
      <c r="F64" s="194">
        <f t="shared" si="7"/>
      </c>
      <c r="G64" s="191"/>
      <c r="H64" s="195">
        <f t="shared" si="4"/>
        <v>0</v>
      </c>
      <c r="I64" s="196" t="e">
        <f>IF($F$3=" "," ",VLOOKUP($F$3,Sheet2!$A:$XFD,3,0))</f>
        <v>#N/A</v>
      </c>
      <c r="J64" s="190"/>
      <c r="K64" s="197"/>
      <c r="L64" s="191"/>
      <c r="M64" s="198"/>
      <c r="N64" s="197"/>
      <c r="O64" s="199"/>
      <c r="P64" s="198"/>
      <c r="Q64" s="197"/>
      <c r="R64" s="199"/>
      <c r="S64" s="200"/>
      <c r="T64" s="201"/>
      <c r="U64" s="202"/>
      <c r="V64" s="191"/>
      <c r="W64" s="201"/>
      <c r="X64" s="97">
        <f t="shared" si="3"/>
        <v>0</v>
      </c>
      <c r="Y64" s="67"/>
      <c r="Z64" s="67"/>
      <c r="AA64" s="67"/>
      <c r="AB64" s="97"/>
      <c r="AC64" s="160"/>
      <c r="AD64" s="160"/>
      <c r="AE64" s="160"/>
      <c r="AF64" s="97"/>
      <c r="AG64" s="97" t="s">
        <v>71</v>
      </c>
      <c r="BS64" s="68"/>
      <c r="BT64" s="68"/>
      <c r="BU64" s="68"/>
      <c r="BV64" s="68"/>
    </row>
    <row r="65" spans="1:74" ht="30" customHeight="1">
      <c r="A65" s="100">
        <v>54</v>
      </c>
      <c r="B65" s="190"/>
      <c r="C65" s="191"/>
      <c r="D65" s="239"/>
      <c r="E65" s="193">
        <f t="shared" si="6"/>
      </c>
      <c r="F65" s="194">
        <f t="shared" si="7"/>
      </c>
      <c r="G65" s="191"/>
      <c r="H65" s="195">
        <f t="shared" si="4"/>
        <v>0</v>
      </c>
      <c r="I65" s="196" t="e">
        <f>IF($F$3=" "," ",VLOOKUP($F$3,Sheet2!$A:$XFD,3,0))</f>
        <v>#N/A</v>
      </c>
      <c r="J65" s="190"/>
      <c r="K65" s="197"/>
      <c r="L65" s="191"/>
      <c r="M65" s="198"/>
      <c r="N65" s="197"/>
      <c r="O65" s="199"/>
      <c r="P65" s="198"/>
      <c r="Q65" s="197"/>
      <c r="R65" s="199"/>
      <c r="S65" s="200"/>
      <c r="T65" s="201"/>
      <c r="U65" s="202"/>
      <c r="V65" s="191"/>
      <c r="W65" s="201"/>
      <c r="X65" s="97">
        <f t="shared" si="3"/>
        <v>0</v>
      </c>
      <c r="Y65" s="67"/>
      <c r="Z65" s="67"/>
      <c r="AA65" s="67"/>
      <c r="AB65" s="97"/>
      <c r="AC65" s="160"/>
      <c r="AD65" s="160"/>
      <c r="AE65" s="160"/>
      <c r="AF65" s="97"/>
      <c r="AG65" s="97" t="s">
        <v>74</v>
      </c>
      <c r="BS65" s="68"/>
      <c r="BT65" s="68"/>
      <c r="BU65" s="68"/>
      <c r="BV65" s="68"/>
    </row>
    <row r="66" spans="1:74" ht="30" customHeight="1">
      <c r="A66" s="100">
        <v>55</v>
      </c>
      <c r="B66" s="190"/>
      <c r="C66" s="191"/>
      <c r="D66" s="239"/>
      <c r="E66" s="193">
        <f t="shared" si="6"/>
      </c>
      <c r="F66" s="194">
        <f t="shared" si="7"/>
      </c>
      <c r="G66" s="191"/>
      <c r="H66" s="195">
        <f t="shared" si="4"/>
        <v>0</v>
      </c>
      <c r="I66" s="196" t="e">
        <f>IF($F$3=" "," ",VLOOKUP($F$3,Sheet2!$A:$XFD,3,0))</f>
        <v>#N/A</v>
      </c>
      <c r="J66" s="190"/>
      <c r="K66" s="197"/>
      <c r="L66" s="191"/>
      <c r="M66" s="198"/>
      <c r="N66" s="197"/>
      <c r="O66" s="199"/>
      <c r="P66" s="198"/>
      <c r="Q66" s="197"/>
      <c r="R66" s="199"/>
      <c r="S66" s="200"/>
      <c r="T66" s="201"/>
      <c r="U66" s="202"/>
      <c r="V66" s="191"/>
      <c r="W66" s="201"/>
      <c r="X66" s="97">
        <f t="shared" si="3"/>
        <v>0</v>
      </c>
      <c r="Y66" s="67"/>
      <c r="Z66" s="67"/>
      <c r="AA66" s="67"/>
      <c r="AB66" s="97"/>
      <c r="AC66" s="160"/>
      <c r="AD66" s="160"/>
      <c r="AE66" s="160"/>
      <c r="AF66" s="97"/>
      <c r="AG66" s="97" t="s">
        <v>86</v>
      </c>
      <c r="BS66" s="68"/>
      <c r="BT66" s="68"/>
      <c r="BU66" s="68"/>
      <c r="BV66" s="68"/>
    </row>
    <row r="67" spans="1:74" ht="30" customHeight="1">
      <c r="A67" s="100">
        <v>56</v>
      </c>
      <c r="B67" s="190"/>
      <c r="C67" s="191"/>
      <c r="D67" s="239"/>
      <c r="E67" s="193">
        <f t="shared" si="6"/>
      </c>
      <c r="F67" s="194">
        <f t="shared" si="7"/>
      </c>
      <c r="G67" s="191"/>
      <c r="H67" s="195">
        <f t="shared" si="4"/>
        <v>0</v>
      </c>
      <c r="I67" s="196" t="e">
        <f>IF($F$3=" "," ",VLOOKUP($F$3,Sheet2!$A:$XFD,3,0))</f>
        <v>#N/A</v>
      </c>
      <c r="J67" s="190"/>
      <c r="K67" s="197"/>
      <c r="L67" s="191"/>
      <c r="M67" s="198"/>
      <c r="N67" s="197"/>
      <c r="O67" s="199"/>
      <c r="P67" s="198"/>
      <c r="Q67" s="197"/>
      <c r="R67" s="199"/>
      <c r="S67" s="200"/>
      <c r="T67" s="201"/>
      <c r="U67" s="202"/>
      <c r="V67" s="191"/>
      <c r="W67" s="201"/>
      <c r="X67" s="97">
        <f t="shared" si="3"/>
        <v>0</v>
      </c>
      <c r="Y67" s="67"/>
      <c r="Z67" s="67"/>
      <c r="AA67" s="67"/>
      <c r="AB67" s="97"/>
      <c r="AC67" s="160"/>
      <c r="AD67" s="160"/>
      <c r="AE67" s="160"/>
      <c r="AF67" s="97"/>
      <c r="AG67" s="97" t="s">
        <v>97</v>
      </c>
      <c r="BS67" s="68"/>
      <c r="BT67" s="68"/>
      <c r="BU67" s="68"/>
      <c r="BV67" s="68"/>
    </row>
    <row r="68" spans="1:74" ht="30" customHeight="1">
      <c r="A68" s="100">
        <v>57</v>
      </c>
      <c r="B68" s="190"/>
      <c r="C68" s="191"/>
      <c r="D68" s="239"/>
      <c r="E68" s="193">
        <f t="shared" si="6"/>
      </c>
      <c r="F68" s="194">
        <f t="shared" si="7"/>
      </c>
      <c r="G68" s="191"/>
      <c r="H68" s="195">
        <f t="shared" si="4"/>
        <v>0</v>
      </c>
      <c r="I68" s="196" t="e">
        <f>IF($F$3=" "," ",VLOOKUP($F$3,Sheet2!$A:$XFD,3,0))</f>
        <v>#N/A</v>
      </c>
      <c r="J68" s="190"/>
      <c r="K68" s="197"/>
      <c r="L68" s="191"/>
      <c r="M68" s="198"/>
      <c r="N68" s="197"/>
      <c r="O68" s="199"/>
      <c r="P68" s="198"/>
      <c r="Q68" s="197"/>
      <c r="R68" s="199"/>
      <c r="S68" s="200"/>
      <c r="T68" s="201"/>
      <c r="U68" s="202"/>
      <c r="V68" s="191"/>
      <c r="W68" s="201"/>
      <c r="X68" s="97">
        <f t="shared" si="3"/>
        <v>0</v>
      </c>
      <c r="Y68" s="67"/>
      <c r="Z68" s="67"/>
      <c r="AA68" s="67"/>
      <c r="AB68" s="97"/>
      <c r="AC68" s="160"/>
      <c r="AD68" s="160"/>
      <c r="AE68" s="160"/>
      <c r="AF68" s="97"/>
      <c r="AG68" s="97" t="s">
        <v>292</v>
      </c>
      <c r="BS68" s="68"/>
      <c r="BT68" s="68"/>
      <c r="BU68" s="68"/>
      <c r="BV68" s="68"/>
    </row>
    <row r="69" spans="1:74" ht="30" customHeight="1">
      <c r="A69" s="100">
        <v>58</v>
      </c>
      <c r="B69" s="190"/>
      <c r="C69" s="191"/>
      <c r="D69" s="239"/>
      <c r="E69" s="193">
        <f t="shared" si="6"/>
      </c>
      <c r="F69" s="194">
        <f t="shared" si="7"/>
      </c>
      <c r="G69" s="191"/>
      <c r="H69" s="195">
        <f t="shared" si="4"/>
        <v>0</v>
      </c>
      <c r="I69" s="196" t="e">
        <f>IF($F$3=" "," ",VLOOKUP($F$3,Sheet2!$A:$XFD,3,0))</f>
        <v>#N/A</v>
      </c>
      <c r="J69" s="190"/>
      <c r="K69" s="197"/>
      <c r="L69" s="191"/>
      <c r="M69" s="198"/>
      <c r="N69" s="197"/>
      <c r="O69" s="199"/>
      <c r="P69" s="198"/>
      <c r="Q69" s="197"/>
      <c r="R69" s="199"/>
      <c r="S69" s="200"/>
      <c r="T69" s="201"/>
      <c r="U69" s="202"/>
      <c r="V69" s="191"/>
      <c r="W69" s="201"/>
      <c r="X69" s="97">
        <f t="shared" si="3"/>
        <v>0</v>
      </c>
      <c r="Y69" s="67"/>
      <c r="Z69" s="67"/>
      <c r="AA69" s="67"/>
      <c r="AB69" s="97"/>
      <c r="AC69" s="160"/>
      <c r="AD69" s="160"/>
      <c r="AE69" s="160"/>
      <c r="AF69" s="97"/>
      <c r="AG69" s="97" t="s">
        <v>277</v>
      </c>
      <c r="BS69" s="68"/>
      <c r="BT69" s="68"/>
      <c r="BU69" s="68"/>
      <c r="BV69" s="68"/>
    </row>
    <row r="70" spans="1:74" ht="30" customHeight="1">
      <c r="A70" s="100">
        <v>59</v>
      </c>
      <c r="B70" s="190"/>
      <c r="C70" s="191"/>
      <c r="D70" s="239"/>
      <c r="E70" s="193">
        <f t="shared" si="6"/>
      </c>
      <c r="F70" s="194">
        <f t="shared" si="7"/>
      </c>
      <c r="G70" s="191"/>
      <c r="H70" s="195">
        <f t="shared" si="4"/>
        <v>0</v>
      </c>
      <c r="I70" s="196" t="e">
        <f>IF($F$3=" "," ",VLOOKUP($F$3,Sheet2!$A:$XFD,3,0))</f>
        <v>#N/A</v>
      </c>
      <c r="J70" s="190"/>
      <c r="K70" s="197"/>
      <c r="L70" s="191"/>
      <c r="M70" s="198"/>
      <c r="N70" s="197"/>
      <c r="O70" s="199"/>
      <c r="P70" s="198"/>
      <c r="Q70" s="197"/>
      <c r="R70" s="199"/>
      <c r="S70" s="200"/>
      <c r="T70" s="201"/>
      <c r="U70" s="202"/>
      <c r="V70" s="191"/>
      <c r="W70" s="201"/>
      <c r="X70" s="97">
        <f t="shared" si="3"/>
        <v>0</v>
      </c>
      <c r="Y70" s="67"/>
      <c r="Z70" s="67"/>
      <c r="AA70" s="67"/>
      <c r="AB70" s="97"/>
      <c r="AC70" s="160"/>
      <c r="AD70" s="160"/>
      <c r="AE70" s="160"/>
      <c r="AF70" s="97"/>
      <c r="AG70" s="97" t="s">
        <v>265</v>
      </c>
      <c r="BS70" s="68"/>
      <c r="BT70" s="68"/>
      <c r="BU70" s="68"/>
      <c r="BV70" s="68"/>
    </row>
    <row r="71" spans="1:74" ht="30" customHeight="1">
      <c r="A71" s="100">
        <v>60</v>
      </c>
      <c r="B71" s="190"/>
      <c r="C71" s="191"/>
      <c r="D71" s="239"/>
      <c r="E71" s="193">
        <f t="shared" si="6"/>
      </c>
      <c r="F71" s="194">
        <f t="shared" si="7"/>
      </c>
      <c r="G71" s="191"/>
      <c r="H71" s="195">
        <f t="shared" si="4"/>
        <v>0</v>
      </c>
      <c r="I71" s="196" t="e">
        <f>IF($F$3=" "," ",VLOOKUP($F$3,Sheet2!$A:$XFD,3,0))</f>
        <v>#N/A</v>
      </c>
      <c r="J71" s="190"/>
      <c r="K71" s="197"/>
      <c r="L71" s="191"/>
      <c r="M71" s="198"/>
      <c r="N71" s="197"/>
      <c r="O71" s="191"/>
      <c r="P71" s="198"/>
      <c r="Q71" s="197"/>
      <c r="R71" s="191"/>
      <c r="S71" s="190"/>
      <c r="T71" s="201"/>
      <c r="U71" s="202"/>
      <c r="V71" s="191"/>
      <c r="W71" s="201"/>
      <c r="X71" s="97">
        <f t="shared" si="3"/>
        <v>0</v>
      </c>
      <c r="Y71" s="67"/>
      <c r="Z71" s="67"/>
      <c r="AA71" s="67"/>
      <c r="AB71" s="97"/>
      <c r="AC71" s="160"/>
      <c r="AD71" s="160"/>
      <c r="AE71" s="160"/>
      <c r="AF71" s="97"/>
      <c r="AG71" s="97" t="s">
        <v>87</v>
      </c>
      <c r="BS71" s="68"/>
      <c r="BT71" s="68"/>
      <c r="BU71" s="68"/>
      <c r="BV71" s="68"/>
    </row>
    <row r="72" spans="1:74" ht="30" customHeight="1">
      <c r="A72" s="106">
        <v>61</v>
      </c>
      <c r="B72" s="200"/>
      <c r="C72" s="199"/>
      <c r="D72" s="238"/>
      <c r="E72" s="230">
        <f t="shared" si="6"/>
      </c>
      <c r="F72" s="194">
        <f t="shared" si="7"/>
      </c>
      <c r="G72" s="199"/>
      <c r="H72" s="232">
        <f t="shared" si="4"/>
        <v>0</v>
      </c>
      <c r="I72" s="233" t="e">
        <f>IF($F$3=" "," ",VLOOKUP($F$3,Sheet2!$A:$XFD,3,0))</f>
        <v>#N/A</v>
      </c>
      <c r="J72" s="200"/>
      <c r="K72" s="234"/>
      <c r="L72" s="199"/>
      <c r="M72" s="235"/>
      <c r="N72" s="234"/>
      <c r="O72" s="199"/>
      <c r="P72" s="235"/>
      <c r="Q72" s="234"/>
      <c r="R72" s="199"/>
      <c r="S72" s="200"/>
      <c r="T72" s="236"/>
      <c r="U72" s="237"/>
      <c r="V72" s="199"/>
      <c r="W72" s="236"/>
      <c r="X72" s="97">
        <f t="shared" si="3"/>
        <v>0</v>
      </c>
      <c r="Y72" s="67"/>
      <c r="Z72" s="67"/>
      <c r="AA72" s="67"/>
      <c r="AB72" s="97"/>
      <c r="AC72" s="160"/>
      <c r="AD72" s="160"/>
      <c r="AE72" s="160"/>
      <c r="AF72" s="97"/>
      <c r="AG72" s="97" t="s">
        <v>278</v>
      </c>
      <c r="BS72" s="68"/>
      <c r="BT72" s="68"/>
      <c r="BU72" s="68"/>
      <c r="BV72" s="68"/>
    </row>
    <row r="73" spans="1:74" ht="30" customHeight="1">
      <c r="A73" s="100">
        <v>62</v>
      </c>
      <c r="B73" s="190"/>
      <c r="C73" s="191"/>
      <c r="D73" s="239"/>
      <c r="E73" s="193">
        <f t="shared" si="6"/>
      </c>
      <c r="F73" s="194">
        <f t="shared" si="7"/>
      </c>
      <c r="G73" s="191"/>
      <c r="H73" s="195">
        <f t="shared" si="4"/>
        <v>0</v>
      </c>
      <c r="I73" s="196" t="e">
        <f>IF($F$3=" "," ",VLOOKUP($F$3,Sheet2!$A:$XFD,3,0))</f>
        <v>#N/A</v>
      </c>
      <c r="J73" s="190"/>
      <c r="K73" s="197"/>
      <c r="L73" s="191"/>
      <c r="M73" s="198"/>
      <c r="N73" s="197"/>
      <c r="O73" s="199"/>
      <c r="P73" s="198"/>
      <c r="Q73" s="197"/>
      <c r="R73" s="199"/>
      <c r="S73" s="200"/>
      <c r="T73" s="201"/>
      <c r="U73" s="202"/>
      <c r="V73" s="191"/>
      <c r="W73" s="201"/>
      <c r="X73" s="97">
        <f t="shared" si="3"/>
        <v>0</v>
      </c>
      <c r="Y73" s="67"/>
      <c r="Z73" s="67"/>
      <c r="AA73" s="67"/>
      <c r="AB73" s="97"/>
      <c r="AC73" s="160"/>
      <c r="AD73" s="160"/>
      <c r="AE73" s="160"/>
      <c r="AF73" s="97"/>
      <c r="AG73" s="97" t="s">
        <v>46</v>
      </c>
      <c r="BS73" s="68"/>
      <c r="BT73" s="68"/>
      <c r="BU73" s="68"/>
      <c r="BV73" s="68"/>
    </row>
    <row r="74" spans="1:74" ht="30" customHeight="1">
      <c r="A74" s="100">
        <v>63</v>
      </c>
      <c r="B74" s="190"/>
      <c r="C74" s="191"/>
      <c r="D74" s="239"/>
      <c r="E74" s="193">
        <f t="shared" si="6"/>
      </c>
      <c r="F74" s="194">
        <f t="shared" si="7"/>
      </c>
      <c r="G74" s="191"/>
      <c r="H74" s="195">
        <f t="shared" si="4"/>
        <v>0</v>
      </c>
      <c r="I74" s="196" t="e">
        <f>IF($F$3=" "," ",VLOOKUP($F$3,Sheet2!$A:$XFD,3,0))</f>
        <v>#N/A</v>
      </c>
      <c r="J74" s="190"/>
      <c r="K74" s="197"/>
      <c r="L74" s="191"/>
      <c r="M74" s="198"/>
      <c r="N74" s="197"/>
      <c r="O74" s="199"/>
      <c r="P74" s="198"/>
      <c r="Q74" s="197"/>
      <c r="R74" s="199"/>
      <c r="S74" s="200"/>
      <c r="T74" s="201"/>
      <c r="U74" s="202"/>
      <c r="V74" s="191"/>
      <c r="W74" s="201"/>
      <c r="X74" s="97">
        <f t="shared" si="3"/>
        <v>0</v>
      </c>
      <c r="Y74" s="67"/>
      <c r="Z74" s="67"/>
      <c r="AA74" s="67"/>
      <c r="AB74" s="97"/>
      <c r="AC74" s="160"/>
      <c r="AD74" s="160"/>
      <c r="AE74" s="160"/>
      <c r="AF74" s="97"/>
      <c r="AG74" s="97" t="s">
        <v>52</v>
      </c>
      <c r="BS74" s="68"/>
      <c r="BT74" s="68"/>
      <c r="BU74" s="68"/>
      <c r="BV74" s="68"/>
    </row>
    <row r="75" spans="1:74" ht="30" customHeight="1">
      <c r="A75" s="100">
        <v>64</v>
      </c>
      <c r="B75" s="190"/>
      <c r="C75" s="191"/>
      <c r="D75" s="239"/>
      <c r="E75" s="193">
        <f t="shared" si="6"/>
      </c>
      <c r="F75" s="194">
        <f t="shared" si="7"/>
      </c>
      <c r="G75" s="191"/>
      <c r="H75" s="195">
        <f t="shared" si="4"/>
        <v>0</v>
      </c>
      <c r="I75" s="196" t="e">
        <f>IF($F$3=" "," ",VLOOKUP($F$3,Sheet2!$A:$XFD,3,0))</f>
        <v>#N/A</v>
      </c>
      <c r="J75" s="190"/>
      <c r="K75" s="197"/>
      <c r="L75" s="191"/>
      <c r="M75" s="198"/>
      <c r="N75" s="197"/>
      <c r="O75" s="199"/>
      <c r="P75" s="198"/>
      <c r="Q75" s="197"/>
      <c r="R75" s="199"/>
      <c r="S75" s="200"/>
      <c r="T75" s="201"/>
      <c r="U75" s="202"/>
      <c r="V75" s="191"/>
      <c r="W75" s="201"/>
      <c r="X75" s="97">
        <f t="shared" si="3"/>
        <v>0</v>
      </c>
      <c r="Y75" s="67"/>
      <c r="Z75" s="67"/>
      <c r="AA75" s="67"/>
      <c r="AB75" s="97"/>
      <c r="AC75" s="160"/>
      <c r="AD75" s="160"/>
      <c r="AE75" s="160"/>
      <c r="AF75" s="97"/>
      <c r="AG75" s="97" t="s">
        <v>43</v>
      </c>
      <c r="BS75" s="68"/>
      <c r="BT75" s="68"/>
      <c r="BU75" s="68"/>
      <c r="BV75" s="68"/>
    </row>
    <row r="76" spans="1:74" ht="30" customHeight="1">
      <c r="A76" s="100">
        <v>65</v>
      </c>
      <c r="B76" s="190"/>
      <c r="C76" s="191"/>
      <c r="D76" s="239"/>
      <c r="E76" s="193">
        <f t="shared" si="6"/>
      </c>
      <c r="F76" s="194">
        <f t="shared" si="7"/>
      </c>
      <c r="G76" s="191"/>
      <c r="H76" s="195">
        <f t="shared" si="4"/>
        <v>0</v>
      </c>
      <c r="I76" s="196" t="e">
        <f>IF($F$3=" "," ",VLOOKUP($F$3,Sheet2!$A:$XFD,3,0))</f>
        <v>#N/A</v>
      </c>
      <c r="J76" s="190"/>
      <c r="K76" s="197"/>
      <c r="L76" s="191"/>
      <c r="M76" s="198"/>
      <c r="N76" s="197"/>
      <c r="O76" s="199"/>
      <c r="P76" s="198"/>
      <c r="Q76" s="197"/>
      <c r="R76" s="199"/>
      <c r="S76" s="200"/>
      <c r="T76" s="201"/>
      <c r="U76" s="202"/>
      <c r="V76" s="191"/>
      <c r="W76" s="201"/>
      <c r="X76" s="97">
        <f t="shared" si="3"/>
        <v>0</v>
      </c>
      <c r="Y76" s="67"/>
      <c r="Z76" s="67"/>
      <c r="AA76" s="67"/>
      <c r="AB76" s="97"/>
      <c r="AC76" s="160"/>
      <c r="AD76" s="160"/>
      <c r="AE76" s="160"/>
      <c r="AF76" s="97"/>
      <c r="AG76" s="97" t="s">
        <v>70</v>
      </c>
      <c r="BS76" s="68"/>
      <c r="BT76" s="68"/>
      <c r="BU76" s="68"/>
      <c r="BV76" s="68"/>
    </row>
    <row r="77" spans="1:74" ht="30" customHeight="1">
      <c r="A77" s="100">
        <v>66</v>
      </c>
      <c r="B77" s="190"/>
      <c r="C77" s="191"/>
      <c r="D77" s="239"/>
      <c r="E77" s="193">
        <f aca="true" t="shared" si="8" ref="E77:F80">ASC(PHONETIC(C77))</f>
      </c>
      <c r="F77" s="194">
        <f t="shared" si="8"/>
      </c>
      <c r="G77" s="191"/>
      <c r="H77" s="195">
        <f>IF($F$3=" "," ",$F$3)</f>
        <v>0</v>
      </c>
      <c r="I77" s="196" t="e">
        <f>IF($F$3=" "," ",VLOOKUP($F$3,Sheet2!$A:$XFD,3,0))</f>
        <v>#N/A</v>
      </c>
      <c r="J77" s="190"/>
      <c r="K77" s="197"/>
      <c r="L77" s="191"/>
      <c r="M77" s="198"/>
      <c r="N77" s="197"/>
      <c r="O77" s="199"/>
      <c r="P77" s="198"/>
      <c r="Q77" s="197"/>
      <c r="R77" s="199"/>
      <c r="S77" s="200"/>
      <c r="T77" s="201"/>
      <c r="U77" s="202"/>
      <c r="V77" s="191"/>
      <c r="W77" s="201"/>
      <c r="X77" s="97">
        <f>COUNTA(J77,M77,P77,U77,V77,W77)</f>
        <v>0</v>
      </c>
      <c r="Y77" s="67"/>
      <c r="Z77" s="67"/>
      <c r="AA77" s="67"/>
      <c r="AB77" s="97"/>
      <c r="AC77" s="160"/>
      <c r="AD77" s="160"/>
      <c r="AE77" s="160"/>
      <c r="AF77" s="97"/>
      <c r="AG77" s="97" t="s">
        <v>63</v>
      </c>
      <c r="BS77" s="68"/>
      <c r="BT77" s="68"/>
      <c r="BU77" s="68"/>
      <c r="BV77" s="68"/>
    </row>
    <row r="78" spans="1:74" ht="30" customHeight="1">
      <c r="A78" s="100">
        <v>67</v>
      </c>
      <c r="B78" s="190"/>
      <c r="C78" s="191"/>
      <c r="D78" s="239"/>
      <c r="E78" s="193">
        <f t="shared" si="8"/>
      </c>
      <c r="F78" s="194">
        <f t="shared" si="8"/>
      </c>
      <c r="G78" s="191"/>
      <c r="H78" s="195">
        <f>IF($F$3=" "," ",$F$3)</f>
        <v>0</v>
      </c>
      <c r="I78" s="196" t="e">
        <f>IF($F$3=" "," ",VLOOKUP($F$3,Sheet2!$A:$XFD,3,0))</f>
        <v>#N/A</v>
      </c>
      <c r="J78" s="190"/>
      <c r="K78" s="197"/>
      <c r="L78" s="191"/>
      <c r="M78" s="198"/>
      <c r="N78" s="197"/>
      <c r="O78" s="199"/>
      <c r="P78" s="198"/>
      <c r="Q78" s="197"/>
      <c r="R78" s="199"/>
      <c r="S78" s="200"/>
      <c r="T78" s="201"/>
      <c r="U78" s="202"/>
      <c r="V78" s="191"/>
      <c r="W78" s="201"/>
      <c r="X78" s="97">
        <f>COUNTA(J78,M78,P78,U78,V78,W78)</f>
        <v>0</v>
      </c>
      <c r="Y78" s="67"/>
      <c r="Z78" s="67"/>
      <c r="AA78" s="67"/>
      <c r="AB78" s="97"/>
      <c r="AC78" s="160"/>
      <c r="AD78" s="160"/>
      <c r="AE78" s="160"/>
      <c r="AF78" s="97"/>
      <c r="AG78" s="97" t="s">
        <v>44</v>
      </c>
      <c r="BS78" s="68"/>
      <c r="BT78" s="68"/>
      <c r="BU78" s="68"/>
      <c r="BV78" s="68"/>
    </row>
    <row r="79" spans="1:74" ht="30" customHeight="1">
      <c r="A79" s="100">
        <v>68</v>
      </c>
      <c r="B79" s="190"/>
      <c r="C79" s="191"/>
      <c r="D79" s="239"/>
      <c r="E79" s="193">
        <f t="shared" si="8"/>
      </c>
      <c r="F79" s="194">
        <f t="shared" si="8"/>
      </c>
      <c r="G79" s="191"/>
      <c r="H79" s="195">
        <f>IF($F$3=" "," ",$F$3)</f>
        <v>0</v>
      </c>
      <c r="I79" s="196" t="e">
        <f>IF($F$3=" "," ",VLOOKUP($F$3,Sheet2!$A:$XFD,3,0))</f>
        <v>#N/A</v>
      </c>
      <c r="J79" s="190"/>
      <c r="K79" s="197"/>
      <c r="L79" s="191"/>
      <c r="M79" s="198"/>
      <c r="N79" s="197"/>
      <c r="O79" s="199"/>
      <c r="P79" s="198"/>
      <c r="Q79" s="197"/>
      <c r="R79" s="199"/>
      <c r="S79" s="200"/>
      <c r="T79" s="201"/>
      <c r="U79" s="202"/>
      <c r="V79" s="191"/>
      <c r="W79" s="201"/>
      <c r="X79" s="97">
        <f>COUNTA(J79,M79,P79,U79,V79,W79)</f>
        <v>0</v>
      </c>
      <c r="Y79" s="67"/>
      <c r="Z79" s="67"/>
      <c r="AA79" s="67"/>
      <c r="AB79" s="97"/>
      <c r="AC79" s="160"/>
      <c r="AD79" s="160"/>
      <c r="AE79" s="160"/>
      <c r="AF79" s="97"/>
      <c r="AG79" s="97" t="s">
        <v>101</v>
      </c>
      <c r="BS79" s="68"/>
      <c r="BT79" s="68"/>
      <c r="BU79" s="68"/>
      <c r="BV79" s="68"/>
    </row>
    <row r="80" spans="1:74" ht="30" customHeight="1">
      <c r="A80" s="100">
        <v>69</v>
      </c>
      <c r="B80" s="190"/>
      <c r="C80" s="191"/>
      <c r="D80" s="239"/>
      <c r="E80" s="193">
        <f t="shared" si="8"/>
      </c>
      <c r="F80" s="194">
        <f t="shared" si="8"/>
      </c>
      <c r="G80" s="191"/>
      <c r="H80" s="195">
        <f>IF($F$3=" "," ",$F$3)</f>
        <v>0</v>
      </c>
      <c r="I80" s="196" t="e">
        <f>IF($F$3=" "," ",VLOOKUP($F$3,Sheet2!$A:$XFD,3,0))</f>
        <v>#N/A</v>
      </c>
      <c r="J80" s="190"/>
      <c r="K80" s="197"/>
      <c r="L80" s="191"/>
      <c r="M80" s="198"/>
      <c r="N80" s="197"/>
      <c r="O80" s="199"/>
      <c r="P80" s="198"/>
      <c r="Q80" s="197"/>
      <c r="R80" s="199"/>
      <c r="S80" s="200"/>
      <c r="T80" s="201"/>
      <c r="U80" s="202"/>
      <c r="V80" s="191"/>
      <c r="W80" s="201"/>
      <c r="X80" s="97">
        <f>COUNTA(J80,M80,P80,U80,V80,W80)</f>
        <v>0</v>
      </c>
      <c r="Y80" s="67"/>
      <c r="Z80" s="67"/>
      <c r="AA80" s="67"/>
      <c r="AB80" s="97"/>
      <c r="AC80" s="160"/>
      <c r="AD80" s="160"/>
      <c r="AE80" s="160"/>
      <c r="AF80" s="97"/>
      <c r="AG80" s="97" t="s">
        <v>245</v>
      </c>
      <c r="BS80" s="68"/>
      <c r="BT80" s="68"/>
      <c r="BU80" s="68"/>
      <c r="BV80" s="68"/>
    </row>
    <row r="81" spans="1:74" ht="30" customHeight="1" thickBot="1">
      <c r="A81" s="105">
        <v>70</v>
      </c>
      <c r="B81" s="216"/>
      <c r="C81" s="217"/>
      <c r="D81" s="241"/>
      <c r="E81" s="219">
        <f>ASC(PHONETIC(C81))</f>
      </c>
      <c r="F81" s="218">
        <f>ASC(PHONETIC(D81))</f>
      </c>
      <c r="G81" s="217"/>
      <c r="H81" s="221">
        <f>IF($F$3=" "," ",$F$3)</f>
        <v>0</v>
      </c>
      <c r="I81" s="222" t="e">
        <f>IF($F$3=" "," ",VLOOKUP($F$3,Sheet2!$A:$XFD,3,0))</f>
        <v>#N/A</v>
      </c>
      <c r="J81" s="216"/>
      <c r="K81" s="223"/>
      <c r="L81" s="217"/>
      <c r="M81" s="224"/>
      <c r="N81" s="223"/>
      <c r="O81" s="217"/>
      <c r="P81" s="224"/>
      <c r="Q81" s="223"/>
      <c r="R81" s="217"/>
      <c r="S81" s="216"/>
      <c r="T81" s="227"/>
      <c r="U81" s="228"/>
      <c r="V81" s="217"/>
      <c r="W81" s="227"/>
      <c r="X81" s="97">
        <f>COUNTA(J81,M81,P81,U81,V81,W81)</f>
        <v>0</v>
      </c>
      <c r="Y81" s="67"/>
      <c r="Z81" s="67"/>
      <c r="AA81" s="67"/>
      <c r="AB81" s="97"/>
      <c r="AC81" s="160"/>
      <c r="AD81" s="160"/>
      <c r="AE81" s="160"/>
      <c r="AF81" s="97"/>
      <c r="AG81" s="97" t="s">
        <v>103</v>
      </c>
      <c r="BS81" s="68"/>
      <c r="BT81" s="68"/>
      <c r="BU81" s="68"/>
      <c r="BV81" s="68"/>
    </row>
    <row r="82" spans="2:43" s="67" customFormat="1" ht="14.25">
      <c r="B82" s="108">
        <f>COUNTA(B12:B81)</f>
        <v>0</v>
      </c>
      <c r="J82" s="108">
        <f>COUNTA(J12:J81)</f>
        <v>0</v>
      </c>
      <c r="M82" s="108">
        <f>COUNTA(M12:M81)</f>
        <v>0</v>
      </c>
      <c r="N82" s="109"/>
      <c r="O82" s="109"/>
      <c r="P82" s="108">
        <f>COUNTA(P12:P81)</f>
        <v>0</v>
      </c>
      <c r="Q82" s="109"/>
      <c r="R82" s="109"/>
      <c r="S82" s="108">
        <f>COUNTA(S12:S81)</f>
        <v>0</v>
      </c>
      <c r="T82" s="108">
        <f>COUNTA(T12:T81)</f>
        <v>0</v>
      </c>
      <c r="U82" s="108">
        <f>COUNTA(U12:U81)</f>
        <v>0</v>
      </c>
      <c r="V82" s="108">
        <f>COUNTA(V12:V81)</f>
        <v>0</v>
      </c>
      <c r="W82" s="108">
        <f>COUNTA(W12:W81)</f>
        <v>0</v>
      </c>
      <c r="Y82" s="67">
        <f>SUM(J82:W82)</f>
        <v>0</v>
      </c>
      <c r="AB82" s="97"/>
      <c r="AC82" s="160"/>
      <c r="AD82" s="160"/>
      <c r="AE82" s="160"/>
      <c r="AF82" s="97"/>
      <c r="AG82" s="99" t="s">
        <v>48</v>
      </c>
      <c r="AH82" s="97"/>
      <c r="AI82" s="97"/>
      <c r="AJ82" s="97"/>
      <c r="AK82" s="97"/>
      <c r="AL82" s="160"/>
      <c r="AM82" s="160"/>
      <c r="AN82" s="160"/>
      <c r="AO82" s="160"/>
      <c r="AP82" s="160"/>
      <c r="AQ82" s="160"/>
    </row>
    <row r="83" spans="28:43" s="67" customFormat="1" ht="14.25">
      <c r="AB83" s="97"/>
      <c r="AC83" s="160"/>
      <c r="AD83" s="160"/>
      <c r="AE83" s="160"/>
      <c r="AF83" s="97"/>
      <c r="AG83" s="97" t="s">
        <v>293</v>
      </c>
      <c r="AH83" s="97"/>
      <c r="AI83" s="97"/>
      <c r="AJ83" s="97"/>
      <c r="AK83" s="97"/>
      <c r="AL83" s="160"/>
      <c r="AM83" s="160"/>
      <c r="AN83" s="160"/>
      <c r="AO83" s="160"/>
      <c r="AP83" s="160"/>
      <c r="AQ83" s="160"/>
    </row>
    <row r="84" spans="28:43" s="67" customFormat="1" ht="14.25">
      <c r="AB84" s="97"/>
      <c r="AC84" s="160"/>
      <c r="AD84" s="160"/>
      <c r="AE84" s="160"/>
      <c r="AF84" s="97"/>
      <c r="AG84" s="97" t="s">
        <v>60</v>
      </c>
      <c r="AH84" s="99"/>
      <c r="AI84" s="97"/>
      <c r="AJ84" s="97"/>
      <c r="AK84" s="97"/>
      <c r="AL84" s="160"/>
      <c r="AM84" s="160"/>
      <c r="AN84" s="160"/>
      <c r="AO84" s="160"/>
      <c r="AP84" s="160"/>
      <c r="AQ84" s="160"/>
    </row>
    <row r="85" spans="28:43" s="67" customFormat="1" ht="14.25">
      <c r="AB85" s="97"/>
      <c r="AC85" s="160"/>
      <c r="AD85" s="160"/>
      <c r="AE85" s="160"/>
      <c r="AF85" s="97"/>
      <c r="AG85" s="97" t="s">
        <v>61</v>
      </c>
      <c r="AH85" s="99"/>
      <c r="AI85" s="97"/>
      <c r="AJ85" s="97"/>
      <c r="AK85" s="97"/>
      <c r="AL85" s="160"/>
      <c r="AM85" s="160"/>
      <c r="AN85" s="160"/>
      <c r="AO85" s="160"/>
      <c r="AP85" s="160"/>
      <c r="AQ85" s="160"/>
    </row>
    <row r="86" spans="28:43" s="67" customFormat="1" ht="14.25">
      <c r="AB86" s="97"/>
      <c r="AC86" s="160"/>
      <c r="AD86" s="160"/>
      <c r="AE86" s="160"/>
      <c r="AF86" s="97"/>
      <c r="AG86" s="97" t="s">
        <v>41</v>
      </c>
      <c r="AH86" s="99"/>
      <c r="AI86" s="97"/>
      <c r="AJ86" s="97"/>
      <c r="AK86" s="97"/>
      <c r="AL86" s="160"/>
      <c r="AM86" s="160"/>
      <c r="AN86" s="160"/>
      <c r="AO86" s="160"/>
      <c r="AP86" s="160"/>
      <c r="AQ86" s="160"/>
    </row>
    <row r="87" spans="28:43" s="67" customFormat="1" ht="14.25">
      <c r="AB87" s="97"/>
      <c r="AC87" s="160"/>
      <c r="AD87" s="160"/>
      <c r="AE87" s="160"/>
      <c r="AF87" s="97"/>
      <c r="AG87" s="97" t="s">
        <v>65</v>
      </c>
      <c r="AH87" s="99"/>
      <c r="AI87" s="97"/>
      <c r="AJ87" s="97"/>
      <c r="AK87" s="97"/>
      <c r="AL87" s="160"/>
      <c r="AM87" s="160"/>
      <c r="AN87" s="160"/>
      <c r="AO87" s="160"/>
      <c r="AP87" s="160"/>
      <c r="AQ87" s="160"/>
    </row>
    <row r="88" spans="28:43" s="67" customFormat="1" ht="14.25">
      <c r="AB88" s="97"/>
      <c r="AC88" s="160"/>
      <c r="AD88" s="160"/>
      <c r="AE88" s="160"/>
      <c r="AF88" s="97"/>
      <c r="AG88" s="97" t="s">
        <v>77</v>
      </c>
      <c r="AH88" s="99"/>
      <c r="AI88" s="97"/>
      <c r="AJ88" s="97"/>
      <c r="AK88" s="97"/>
      <c r="AL88" s="160"/>
      <c r="AM88" s="160"/>
      <c r="AN88" s="160"/>
      <c r="AO88" s="160"/>
      <c r="AP88" s="160"/>
      <c r="AQ88" s="160"/>
    </row>
    <row r="89" spans="28:43" s="67" customFormat="1" ht="14.25">
      <c r="AB89" s="97"/>
      <c r="AC89" s="160"/>
      <c r="AD89" s="160"/>
      <c r="AE89" s="160"/>
      <c r="AF89" s="97"/>
      <c r="AG89" s="97" t="s">
        <v>78</v>
      </c>
      <c r="AH89" s="99"/>
      <c r="AI89" s="97"/>
      <c r="AJ89" s="97"/>
      <c r="AK89" s="97"/>
      <c r="AL89" s="160"/>
      <c r="AM89" s="160"/>
      <c r="AN89" s="160"/>
      <c r="AO89" s="160"/>
      <c r="AP89" s="160"/>
      <c r="AQ89" s="160"/>
    </row>
    <row r="90" spans="28:43" s="67" customFormat="1" ht="14.25">
      <c r="AB90" s="97"/>
      <c r="AC90" s="160"/>
      <c r="AD90" s="160"/>
      <c r="AE90" s="160"/>
      <c r="AF90" s="97"/>
      <c r="AG90" s="97" t="s">
        <v>68</v>
      </c>
      <c r="AH90" s="99"/>
      <c r="AI90" s="97"/>
      <c r="AJ90" s="97"/>
      <c r="AK90" s="97"/>
      <c r="AL90" s="160"/>
      <c r="AM90" s="160"/>
      <c r="AN90" s="160"/>
      <c r="AO90" s="160"/>
      <c r="AP90" s="160"/>
      <c r="AQ90" s="160"/>
    </row>
    <row r="91" spans="28:43" s="67" customFormat="1" ht="14.25">
      <c r="AB91" s="97"/>
      <c r="AC91" s="160"/>
      <c r="AD91" s="160"/>
      <c r="AE91" s="160"/>
      <c r="AF91" s="97"/>
      <c r="AG91" s="97" t="s">
        <v>80</v>
      </c>
      <c r="AH91" s="99"/>
      <c r="AI91" s="97"/>
      <c r="AJ91" s="97"/>
      <c r="AK91" s="97"/>
      <c r="AL91" s="160"/>
      <c r="AM91" s="160"/>
      <c r="AN91" s="160"/>
      <c r="AO91" s="160"/>
      <c r="AP91" s="160"/>
      <c r="AQ91" s="160"/>
    </row>
    <row r="92" spans="28:43" s="67" customFormat="1" ht="14.25">
      <c r="AB92" s="97"/>
      <c r="AC92" s="160"/>
      <c r="AD92" s="160"/>
      <c r="AE92" s="160"/>
      <c r="AF92" s="97"/>
      <c r="AG92" s="97" t="s">
        <v>47</v>
      </c>
      <c r="AH92" s="99"/>
      <c r="AI92" s="97"/>
      <c r="AJ92" s="97"/>
      <c r="AK92" s="97"/>
      <c r="AL92" s="160"/>
      <c r="AM92" s="160"/>
      <c r="AN92" s="160"/>
      <c r="AO92" s="160"/>
      <c r="AP92" s="160"/>
      <c r="AQ92" s="160"/>
    </row>
    <row r="93" spans="28:43" s="67" customFormat="1" ht="14.25">
      <c r="AB93" s="97"/>
      <c r="AC93" s="160"/>
      <c r="AD93" s="160"/>
      <c r="AE93" s="160"/>
      <c r="AF93" s="97"/>
      <c r="AG93" s="97" t="s">
        <v>268</v>
      </c>
      <c r="AH93" s="99"/>
      <c r="AI93" s="97"/>
      <c r="AJ93" s="97"/>
      <c r="AK93" s="97"/>
      <c r="AL93" s="160"/>
      <c r="AM93" s="160"/>
      <c r="AN93" s="160"/>
      <c r="AO93" s="160"/>
      <c r="AP93" s="160"/>
      <c r="AQ93" s="160"/>
    </row>
    <row r="94" spans="28:43" s="67" customFormat="1" ht="14.25">
      <c r="AB94" s="97"/>
      <c r="AC94" s="160"/>
      <c r="AD94" s="160"/>
      <c r="AE94" s="160"/>
      <c r="AF94" s="97"/>
      <c r="AG94" s="97" t="s">
        <v>294</v>
      </c>
      <c r="AH94" s="99"/>
      <c r="AI94" s="97"/>
      <c r="AJ94" s="97"/>
      <c r="AK94" s="97"/>
      <c r="AL94" s="160"/>
      <c r="AM94" s="160"/>
      <c r="AN94" s="160"/>
      <c r="AO94" s="160"/>
      <c r="AP94" s="160"/>
      <c r="AQ94" s="160"/>
    </row>
    <row r="95" spans="28:43" s="67" customFormat="1" ht="14.25">
      <c r="AB95" s="97"/>
      <c r="AC95" s="160"/>
      <c r="AD95" s="160"/>
      <c r="AE95" s="160"/>
      <c r="AF95" s="97"/>
      <c r="AG95" s="97" t="s">
        <v>267</v>
      </c>
      <c r="AH95" s="99"/>
      <c r="AI95" s="97"/>
      <c r="AJ95" s="97"/>
      <c r="AK95" s="97"/>
      <c r="AL95" s="160"/>
      <c r="AM95" s="160"/>
      <c r="AN95" s="160"/>
      <c r="AO95" s="160"/>
      <c r="AP95" s="160"/>
      <c r="AQ95" s="160"/>
    </row>
    <row r="96" spans="28:43" s="67" customFormat="1" ht="14.25">
      <c r="AB96" s="97"/>
      <c r="AC96" s="160"/>
      <c r="AD96" s="160"/>
      <c r="AE96" s="160"/>
      <c r="AF96" s="97"/>
      <c r="AG96" s="97" t="s">
        <v>66</v>
      </c>
      <c r="AH96" s="99"/>
      <c r="AI96" s="97"/>
      <c r="AJ96" s="97"/>
      <c r="AK96" s="97"/>
      <c r="AL96" s="160"/>
      <c r="AM96" s="160"/>
      <c r="AN96" s="160"/>
      <c r="AO96" s="160"/>
      <c r="AP96" s="160"/>
      <c r="AQ96" s="160"/>
    </row>
    <row r="97" spans="28:43" s="67" customFormat="1" ht="14.25">
      <c r="AB97" s="97"/>
      <c r="AC97" s="160"/>
      <c r="AD97" s="160"/>
      <c r="AE97" s="160"/>
      <c r="AF97" s="97"/>
      <c r="AG97" s="97" t="s">
        <v>279</v>
      </c>
      <c r="AH97" s="99"/>
      <c r="AI97" s="97"/>
      <c r="AJ97" s="97"/>
      <c r="AK97" s="97"/>
      <c r="AL97" s="160"/>
      <c r="AM97" s="160"/>
      <c r="AN97" s="160"/>
      <c r="AO97" s="160"/>
      <c r="AP97" s="160"/>
      <c r="AQ97" s="160"/>
    </row>
    <row r="98" spans="28:43" s="67" customFormat="1" ht="14.25">
      <c r="AB98" s="97"/>
      <c r="AC98" s="160"/>
      <c r="AD98" s="160"/>
      <c r="AE98" s="160"/>
      <c r="AF98" s="97"/>
      <c r="AG98" s="97" t="s">
        <v>84</v>
      </c>
      <c r="AH98" s="99"/>
      <c r="AI98" s="97"/>
      <c r="AJ98" s="97"/>
      <c r="AK98" s="97"/>
      <c r="AL98" s="160"/>
      <c r="AM98" s="160"/>
      <c r="AN98" s="160"/>
      <c r="AO98" s="160"/>
      <c r="AP98" s="160"/>
      <c r="AQ98" s="160"/>
    </row>
    <row r="99" spans="28:43" s="67" customFormat="1" ht="14.25">
      <c r="AB99" s="97"/>
      <c r="AC99" s="160"/>
      <c r="AD99" s="160"/>
      <c r="AE99" s="160"/>
      <c r="AF99" s="97"/>
      <c r="AG99" s="97" t="s">
        <v>91</v>
      </c>
      <c r="AH99" s="99"/>
      <c r="AI99" s="97"/>
      <c r="AJ99" s="97"/>
      <c r="AK99" s="97"/>
      <c r="AL99" s="160"/>
      <c r="AM99" s="160"/>
      <c r="AN99" s="160"/>
      <c r="AO99" s="160"/>
      <c r="AP99" s="160"/>
      <c r="AQ99" s="160"/>
    </row>
    <row r="100" spans="28:43" s="67" customFormat="1" ht="14.25">
      <c r="AB100" s="97"/>
      <c r="AC100" s="160"/>
      <c r="AD100" s="160"/>
      <c r="AE100" s="160"/>
      <c r="AF100" s="97"/>
      <c r="AG100" s="97" t="s">
        <v>295</v>
      </c>
      <c r="AH100" s="99"/>
      <c r="AI100" s="97"/>
      <c r="AJ100" s="97"/>
      <c r="AK100" s="97"/>
      <c r="AL100" s="160"/>
      <c r="AM100" s="160"/>
      <c r="AN100" s="160"/>
      <c r="AO100" s="160"/>
      <c r="AP100" s="160"/>
      <c r="AQ100" s="160"/>
    </row>
    <row r="101" spans="28:43" s="67" customFormat="1" ht="14.25">
      <c r="AB101" s="97"/>
      <c r="AC101" s="160"/>
      <c r="AD101" s="160"/>
      <c r="AE101" s="160"/>
      <c r="AF101" s="97"/>
      <c r="AG101" s="97" t="s">
        <v>296</v>
      </c>
      <c r="AH101" s="99"/>
      <c r="AI101" s="97"/>
      <c r="AJ101" s="97"/>
      <c r="AK101" s="97"/>
      <c r="AL101" s="160"/>
      <c r="AM101" s="160"/>
      <c r="AN101" s="160"/>
      <c r="AO101" s="160"/>
      <c r="AP101" s="160"/>
      <c r="AQ101" s="160"/>
    </row>
    <row r="102" spans="28:43" s="67" customFormat="1" ht="14.25">
      <c r="AB102" s="97"/>
      <c r="AC102" s="160"/>
      <c r="AD102" s="160"/>
      <c r="AE102" s="160"/>
      <c r="AF102" s="97"/>
      <c r="AG102" s="97" t="s">
        <v>283</v>
      </c>
      <c r="AH102" s="99"/>
      <c r="AI102" s="97"/>
      <c r="AJ102" s="97"/>
      <c r="AK102" s="97"/>
      <c r="AL102" s="160"/>
      <c r="AM102" s="160"/>
      <c r="AN102" s="160"/>
      <c r="AO102" s="160"/>
      <c r="AP102" s="160"/>
      <c r="AQ102" s="160"/>
    </row>
    <row r="103" spans="28:43" s="67" customFormat="1" ht="14.25">
      <c r="AB103" s="97"/>
      <c r="AC103" s="160"/>
      <c r="AD103" s="160"/>
      <c r="AE103" s="160"/>
      <c r="AF103" s="97"/>
      <c r="AG103" s="97" t="s">
        <v>269</v>
      </c>
      <c r="AH103" s="99"/>
      <c r="AI103" s="97"/>
      <c r="AJ103" s="97"/>
      <c r="AK103" s="97"/>
      <c r="AL103" s="160"/>
      <c r="AM103" s="160"/>
      <c r="AN103" s="160"/>
      <c r="AO103" s="160"/>
      <c r="AP103" s="160"/>
      <c r="AQ103" s="160"/>
    </row>
    <row r="104" spans="28:43" s="67" customFormat="1" ht="14.25">
      <c r="AB104" s="97"/>
      <c r="AC104" s="160"/>
      <c r="AD104" s="160"/>
      <c r="AE104" s="160"/>
      <c r="AF104" s="97"/>
      <c r="AG104" s="97" t="s">
        <v>297</v>
      </c>
      <c r="AH104" s="99"/>
      <c r="AI104" s="97"/>
      <c r="AJ104" s="97"/>
      <c r="AK104" s="97"/>
      <c r="AL104" s="160"/>
      <c r="AM104" s="160"/>
      <c r="AN104" s="160"/>
      <c r="AO104" s="160"/>
      <c r="AP104" s="160"/>
      <c r="AQ104" s="160"/>
    </row>
    <row r="105" spans="28:43" s="67" customFormat="1" ht="14.25">
      <c r="AB105" s="97"/>
      <c r="AC105" s="160"/>
      <c r="AD105" s="160"/>
      <c r="AE105" s="160"/>
      <c r="AF105" s="97"/>
      <c r="AG105" s="97"/>
      <c r="AH105" s="99"/>
      <c r="AI105" s="97"/>
      <c r="AJ105" s="97"/>
      <c r="AK105" s="97"/>
      <c r="AL105" s="160"/>
      <c r="AM105" s="160"/>
      <c r="AN105" s="160"/>
      <c r="AO105" s="160"/>
      <c r="AP105" s="160"/>
      <c r="AQ105" s="160"/>
    </row>
    <row r="106" spans="28:43" s="67" customFormat="1" ht="14.25">
      <c r="AB106" s="97"/>
      <c r="AC106" s="160"/>
      <c r="AD106" s="160"/>
      <c r="AE106" s="160"/>
      <c r="AF106" s="97"/>
      <c r="AG106" s="97"/>
      <c r="AH106" s="99"/>
      <c r="AI106" s="97"/>
      <c r="AJ106" s="97"/>
      <c r="AK106" s="97"/>
      <c r="AL106" s="160"/>
      <c r="AM106" s="160"/>
      <c r="AN106" s="160"/>
      <c r="AO106" s="160"/>
      <c r="AP106" s="160"/>
      <c r="AQ106" s="160"/>
    </row>
    <row r="107" spans="28:43" s="67" customFormat="1" ht="14.25">
      <c r="AB107" s="97"/>
      <c r="AC107" s="160"/>
      <c r="AD107" s="160"/>
      <c r="AE107" s="160"/>
      <c r="AF107" s="97"/>
      <c r="AG107" s="97"/>
      <c r="AH107" s="99"/>
      <c r="AI107" s="97"/>
      <c r="AJ107" s="97"/>
      <c r="AK107" s="97"/>
      <c r="AL107" s="160"/>
      <c r="AM107" s="160"/>
      <c r="AN107" s="160"/>
      <c r="AO107" s="160"/>
      <c r="AP107" s="160"/>
      <c r="AQ107" s="160"/>
    </row>
    <row r="108" spans="28:43" s="67" customFormat="1" ht="14.25">
      <c r="AB108" s="97"/>
      <c r="AC108" s="160"/>
      <c r="AD108" s="160"/>
      <c r="AE108" s="160"/>
      <c r="AF108" s="97"/>
      <c r="AG108" s="97"/>
      <c r="AH108" s="99"/>
      <c r="AI108" s="97"/>
      <c r="AJ108" s="97"/>
      <c r="AK108" s="97"/>
      <c r="AL108" s="160"/>
      <c r="AM108" s="160"/>
      <c r="AN108" s="160"/>
      <c r="AO108" s="160"/>
      <c r="AP108" s="160"/>
      <c r="AQ108" s="160"/>
    </row>
    <row r="109" spans="28:43" s="67" customFormat="1" ht="14.25">
      <c r="AB109" s="97"/>
      <c r="AC109" s="160"/>
      <c r="AD109" s="160"/>
      <c r="AE109" s="160"/>
      <c r="AF109" s="97"/>
      <c r="AG109" s="97"/>
      <c r="AH109" s="99"/>
      <c r="AI109" s="97"/>
      <c r="AJ109" s="97"/>
      <c r="AK109" s="97"/>
      <c r="AL109" s="160"/>
      <c r="AM109" s="160"/>
      <c r="AN109" s="160"/>
      <c r="AO109" s="160"/>
      <c r="AP109" s="160"/>
      <c r="AQ109" s="160"/>
    </row>
    <row r="110" spans="28:43" s="67" customFormat="1" ht="14.25">
      <c r="AB110" s="97"/>
      <c r="AC110" s="160"/>
      <c r="AD110" s="160"/>
      <c r="AE110" s="160"/>
      <c r="AF110" s="97"/>
      <c r="AG110" s="97"/>
      <c r="AH110" s="99"/>
      <c r="AI110" s="97"/>
      <c r="AJ110" s="97"/>
      <c r="AK110" s="97"/>
      <c r="AL110" s="160"/>
      <c r="AM110" s="160"/>
      <c r="AN110" s="160"/>
      <c r="AO110" s="160"/>
      <c r="AP110" s="160"/>
      <c r="AQ110" s="160"/>
    </row>
    <row r="111" spans="28:43" s="67" customFormat="1" ht="14.25">
      <c r="AB111" s="97"/>
      <c r="AC111" s="160"/>
      <c r="AD111" s="160"/>
      <c r="AE111" s="160"/>
      <c r="AF111" s="97"/>
      <c r="AG111" s="97"/>
      <c r="AH111" s="99"/>
      <c r="AI111" s="97"/>
      <c r="AJ111" s="97"/>
      <c r="AK111" s="97"/>
      <c r="AL111" s="160"/>
      <c r="AM111" s="160"/>
      <c r="AN111" s="160"/>
      <c r="AO111" s="160"/>
      <c r="AP111" s="160"/>
      <c r="AQ111" s="160"/>
    </row>
    <row r="112" spans="28:43" s="67" customFormat="1" ht="14.25">
      <c r="AB112" s="97"/>
      <c r="AC112" s="160"/>
      <c r="AD112" s="160"/>
      <c r="AE112" s="160"/>
      <c r="AF112" s="97"/>
      <c r="AG112" s="97"/>
      <c r="AH112" s="99"/>
      <c r="AI112" s="97"/>
      <c r="AJ112" s="97"/>
      <c r="AK112" s="97"/>
      <c r="AL112" s="160"/>
      <c r="AM112" s="160"/>
      <c r="AN112" s="160"/>
      <c r="AO112" s="160"/>
      <c r="AP112" s="160"/>
      <c r="AQ112" s="160"/>
    </row>
    <row r="113" spans="28:43" s="67" customFormat="1" ht="14.25">
      <c r="AB113" s="97"/>
      <c r="AC113" s="160"/>
      <c r="AD113" s="160"/>
      <c r="AE113" s="160"/>
      <c r="AF113" s="97"/>
      <c r="AG113" s="97"/>
      <c r="AH113" s="99"/>
      <c r="AI113" s="97"/>
      <c r="AJ113" s="97"/>
      <c r="AK113" s="97"/>
      <c r="AL113" s="160"/>
      <c r="AM113" s="160"/>
      <c r="AN113" s="160"/>
      <c r="AO113" s="160"/>
      <c r="AP113" s="160"/>
      <c r="AQ113" s="160"/>
    </row>
    <row r="114" spans="28:43" s="67" customFormat="1" ht="14.25">
      <c r="AB114" s="97"/>
      <c r="AC114" s="160"/>
      <c r="AD114" s="160"/>
      <c r="AE114" s="160"/>
      <c r="AF114" s="97"/>
      <c r="AG114" s="97"/>
      <c r="AH114" s="99"/>
      <c r="AI114" s="97"/>
      <c r="AJ114" s="97"/>
      <c r="AK114" s="97"/>
      <c r="AL114" s="160"/>
      <c r="AM114" s="160"/>
      <c r="AN114" s="160"/>
      <c r="AO114" s="160"/>
      <c r="AP114" s="160"/>
      <c r="AQ114" s="160"/>
    </row>
    <row r="115" spans="28:43" s="67" customFormat="1" ht="14.25">
      <c r="AB115" s="97"/>
      <c r="AC115" s="160"/>
      <c r="AD115" s="160"/>
      <c r="AE115" s="160"/>
      <c r="AF115" s="97"/>
      <c r="AG115" s="97"/>
      <c r="AH115" s="99"/>
      <c r="AI115" s="97"/>
      <c r="AJ115" s="97"/>
      <c r="AK115" s="97"/>
      <c r="AL115" s="160"/>
      <c r="AM115" s="160"/>
      <c r="AN115" s="160"/>
      <c r="AO115" s="160"/>
      <c r="AP115" s="160"/>
      <c r="AQ115" s="160"/>
    </row>
    <row r="116" spans="28:43" s="67" customFormat="1" ht="14.25">
      <c r="AB116" s="97"/>
      <c r="AC116" s="160"/>
      <c r="AD116" s="160"/>
      <c r="AE116" s="160"/>
      <c r="AF116" s="97"/>
      <c r="AG116" s="97"/>
      <c r="AH116" s="99"/>
      <c r="AI116" s="97"/>
      <c r="AJ116" s="97"/>
      <c r="AK116" s="97"/>
      <c r="AL116" s="160"/>
      <c r="AM116" s="160"/>
      <c r="AN116" s="160"/>
      <c r="AO116" s="160"/>
      <c r="AP116" s="160"/>
      <c r="AQ116" s="160"/>
    </row>
    <row r="117" spans="28:43" s="67" customFormat="1" ht="14.25">
      <c r="AB117" s="97"/>
      <c r="AC117" s="160"/>
      <c r="AD117" s="160"/>
      <c r="AE117" s="160"/>
      <c r="AF117" s="97"/>
      <c r="AG117" s="97"/>
      <c r="AH117" s="99"/>
      <c r="AI117" s="97"/>
      <c r="AJ117" s="97"/>
      <c r="AK117" s="97"/>
      <c r="AL117" s="160"/>
      <c r="AM117" s="160"/>
      <c r="AN117" s="160"/>
      <c r="AO117" s="160"/>
      <c r="AP117" s="160"/>
      <c r="AQ117" s="160"/>
    </row>
    <row r="118" spans="28:43" s="67" customFormat="1" ht="14.25">
      <c r="AB118" s="97"/>
      <c r="AC118" s="160"/>
      <c r="AD118" s="160"/>
      <c r="AE118" s="160"/>
      <c r="AF118" s="97"/>
      <c r="AG118" s="97"/>
      <c r="AH118" s="99"/>
      <c r="AI118" s="97"/>
      <c r="AJ118" s="97"/>
      <c r="AK118" s="97"/>
      <c r="AL118" s="160"/>
      <c r="AM118" s="160"/>
      <c r="AN118" s="160"/>
      <c r="AO118" s="160"/>
      <c r="AP118" s="160"/>
      <c r="AQ118" s="160"/>
    </row>
    <row r="119" spans="28:43" s="67" customFormat="1" ht="14.25">
      <c r="AB119" s="97"/>
      <c r="AC119" s="160"/>
      <c r="AD119" s="160"/>
      <c r="AE119" s="160"/>
      <c r="AF119" s="97"/>
      <c r="AG119" s="97"/>
      <c r="AH119" s="99"/>
      <c r="AI119" s="97"/>
      <c r="AJ119" s="97"/>
      <c r="AK119" s="97"/>
      <c r="AL119" s="160"/>
      <c r="AM119" s="160"/>
      <c r="AN119" s="160"/>
      <c r="AO119" s="160"/>
      <c r="AP119" s="160"/>
      <c r="AQ119" s="160"/>
    </row>
    <row r="120" spans="28:43" s="67" customFormat="1" ht="14.25">
      <c r="AB120" s="97"/>
      <c r="AC120" s="160"/>
      <c r="AD120" s="160"/>
      <c r="AE120" s="160"/>
      <c r="AF120" s="97"/>
      <c r="AG120" s="97"/>
      <c r="AH120" s="99"/>
      <c r="AI120" s="97"/>
      <c r="AJ120" s="97"/>
      <c r="AK120" s="97"/>
      <c r="AL120" s="160"/>
      <c r="AM120" s="160"/>
      <c r="AN120" s="160"/>
      <c r="AO120" s="160"/>
      <c r="AP120" s="160"/>
      <c r="AQ120" s="160"/>
    </row>
    <row r="121" spans="28:43" s="67" customFormat="1" ht="14.25">
      <c r="AB121" s="97"/>
      <c r="AC121" s="160"/>
      <c r="AD121" s="160"/>
      <c r="AE121" s="160"/>
      <c r="AF121" s="97"/>
      <c r="AG121" s="97"/>
      <c r="AH121" s="99"/>
      <c r="AI121" s="97"/>
      <c r="AJ121" s="97"/>
      <c r="AK121" s="97"/>
      <c r="AL121" s="160"/>
      <c r="AM121" s="160"/>
      <c r="AN121" s="160"/>
      <c r="AO121" s="160"/>
      <c r="AP121" s="160"/>
      <c r="AQ121" s="160"/>
    </row>
    <row r="122" spans="28:43" s="67" customFormat="1" ht="14.25">
      <c r="AB122" s="97"/>
      <c r="AC122" s="160"/>
      <c r="AD122" s="160"/>
      <c r="AE122" s="160"/>
      <c r="AF122" s="97"/>
      <c r="AG122" s="97"/>
      <c r="AH122" s="99"/>
      <c r="AI122" s="97"/>
      <c r="AJ122" s="97"/>
      <c r="AK122" s="97"/>
      <c r="AL122" s="160"/>
      <c r="AM122" s="160"/>
      <c r="AN122" s="160"/>
      <c r="AO122" s="160"/>
      <c r="AP122" s="160"/>
      <c r="AQ122" s="160"/>
    </row>
    <row r="123" spans="28:43" s="67" customFormat="1" ht="14.25">
      <c r="AB123" s="97"/>
      <c r="AC123" s="160"/>
      <c r="AD123" s="160"/>
      <c r="AE123" s="160"/>
      <c r="AF123" s="97"/>
      <c r="AG123" s="97"/>
      <c r="AH123" s="99"/>
      <c r="AI123" s="97"/>
      <c r="AJ123" s="97"/>
      <c r="AK123" s="97"/>
      <c r="AL123" s="160"/>
      <c r="AM123" s="160"/>
      <c r="AN123" s="160"/>
      <c r="AO123" s="160"/>
      <c r="AP123" s="160"/>
      <c r="AQ123" s="160"/>
    </row>
    <row r="124" spans="28:43" s="67" customFormat="1" ht="14.25">
      <c r="AB124" s="97"/>
      <c r="AC124" s="160"/>
      <c r="AD124" s="160"/>
      <c r="AE124" s="160"/>
      <c r="AF124" s="97"/>
      <c r="AG124" s="97"/>
      <c r="AH124" s="99"/>
      <c r="AI124" s="97"/>
      <c r="AJ124" s="97"/>
      <c r="AK124" s="97"/>
      <c r="AL124" s="160"/>
      <c r="AM124" s="160"/>
      <c r="AN124" s="160"/>
      <c r="AO124" s="160"/>
      <c r="AP124" s="160"/>
      <c r="AQ124" s="160"/>
    </row>
    <row r="125" spans="28:43" s="67" customFormat="1" ht="14.25">
      <c r="AB125" s="97"/>
      <c r="AC125" s="160"/>
      <c r="AD125" s="160"/>
      <c r="AE125" s="160"/>
      <c r="AF125" s="97"/>
      <c r="AG125" s="97"/>
      <c r="AH125" s="99"/>
      <c r="AI125" s="97"/>
      <c r="AJ125" s="97"/>
      <c r="AK125" s="97"/>
      <c r="AL125" s="160"/>
      <c r="AM125" s="160"/>
      <c r="AN125" s="160"/>
      <c r="AO125" s="160"/>
      <c r="AP125" s="160"/>
      <c r="AQ125" s="160"/>
    </row>
    <row r="126" spans="28:43" s="67" customFormat="1" ht="14.25">
      <c r="AB126" s="97"/>
      <c r="AC126" s="160"/>
      <c r="AD126" s="160"/>
      <c r="AE126" s="160"/>
      <c r="AF126" s="97"/>
      <c r="AG126" s="97"/>
      <c r="AH126" s="99"/>
      <c r="AI126" s="97"/>
      <c r="AJ126" s="97"/>
      <c r="AK126" s="97"/>
      <c r="AL126" s="160"/>
      <c r="AM126" s="160"/>
      <c r="AN126" s="160"/>
      <c r="AO126" s="160"/>
      <c r="AP126" s="160"/>
      <c r="AQ126" s="160"/>
    </row>
    <row r="127" spans="28:43" s="67" customFormat="1" ht="14.25">
      <c r="AB127" s="97"/>
      <c r="AC127" s="160"/>
      <c r="AD127" s="160"/>
      <c r="AE127" s="160"/>
      <c r="AF127" s="97"/>
      <c r="AG127" s="97"/>
      <c r="AH127" s="99"/>
      <c r="AI127" s="97"/>
      <c r="AJ127" s="97"/>
      <c r="AK127" s="97"/>
      <c r="AL127" s="160"/>
      <c r="AM127" s="160"/>
      <c r="AN127" s="160"/>
      <c r="AO127" s="160"/>
      <c r="AP127" s="160"/>
      <c r="AQ127" s="160"/>
    </row>
    <row r="128" spans="28:43" s="67" customFormat="1" ht="14.25">
      <c r="AB128" s="97"/>
      <c r="AC128" s="160"/>
      <c r="AD128" s="160"/>
      <c r="AE128" s="160"/>
      <c r="AF128" s="97"/>
      <c r="AG128" s="97"/>
      <c r="AH128" s="99"/>
      <c r="AI128" s="97"/>
      <c r="AJ128" s="97"/>
      <c r="AK128" s="97"/>
      <c r="AL128" s="160"/>
      <c r="AM128" s="160"/>
      <c r="AN128" s="160"/>
      <c r="AO128" s="160"/>
      <c r="AP128" s="160"/>
      <c r="AQ128" s="160"/>
    </row>
    <row r="129" spans="28:43" s="67" customFormat="1" ht="14.25">
      <c r="AB129" s="97"/>
      <c r="AC129" s="160"/>
      <c r="AD129" s="160"/>
      <c r="AE129" s="160"/>
      <c r="AF129" s="97"/>
      <c r="AG129" s="97"/>
      <c r="AH129" s="99"/>
      <c r="AI129" s="97"/>
      <c r="AJ129" s="97"/>
      <c r="AK129" s="97"/>
      <c r="AL129" s="160"/>
      <c r="AM129" s="160"/>
      <c r="AN129" s="160"/>
      <c r="AO129" s="160"/>
      <c r="AP129" s="160"/>
      <c r="AQ129" s="160"/>
    </row>
    <row r="130" spans="28:43" s="67" customFormat="1" ht="14.25">
      <c r="AB130" s="97"/>
      <c r="AC130" s="160"/>
      <c r="AD130" s="160"/>
      <c r="AE130" s="160"/>
      <c r="AF130" s="97"/>
      <c r="AG130" s="97"/>
      <c r="AH130" s="99"/>
      <c r="AI130" s="97"/>
      <c r="AJ130" s="97"/>
      <c r="AK130" s="97"/>
      <c r="AL130" s="160"/>
      <c r="AM130" s="160"/>
      <c r="AN130" s="160"/>
      <c r="AO130" s="160"/>
      <c r="AP130" s="160"/>
      <c r="AQ130" s="160"/>
    </row>
    <row r="131" spans="28:43" s="67" customFormat="1" ht="14.25">
      <c r="AB131" s="97"/>
      <c r="AC131" s="160"/>
      <c r="AD131" s="160"/>
      <c r="AE131" s="160"/>
      <c r="AF131" s="97"/>
      <c r="AG131" s="97"/>
      <c r="AH131" s="99"/>
      <c r="AI131" s="97"/>
      <c r="AJ131" s="97"/>
      <c r="AK131" s="97"/>
      <c r="AL131" s="160"/>
      <c r="AM131" s="160"/>
      <c r="AN131" s="160"/>
      <c r="AO131" s="160"/>
      <c r="AP131" s="160"/>
      <c r="AQ131" s="160"/>
    </row>
    <row r="132" spans="28:43" s="67" customFormat="1" ht="14.25">
      <c r="AB132" s="97"/>
      <c r="AC132" s="160"/>
      <c r="AD132" s="160"/>
      <c r="AE132" s="160"/>
      <c r="AF132" s="97"/>
      <c r="AG132" s="97"/>
      <c r="AH132" s="99"/>
      <c r="AI132" s="97"/>
      <c r="AJ132" s="97"/>
      <c r="AK132" s="97"/>
      <c r="AL132" s="160"/>
      <c r="AM132" s="160"/>
      <c r="AN132" s="160"/>
      <c r="AO132" s="160"/>
      <c r="AP132" s="160"/>
      <c r="AQ132" s="160"/>
    </row>
    <row r="133" spans="28:43" s="67" customFormat="1" ht="14.25">
      <c r="AB133" s="97"/>
      <c r="AC133" s="160"/>
      <c r="AD133" s="160"/>
      <c r="AE133" s="160"/>
      <c r="AF133" s="97"/>
      <c r="AG133" s="97"/>
      <c r="AH133" s="99"/>
      <c r="AI133" s="97"/>
      <c r="AJ133" s="97"/>
      <c r="AK133" s="97"/>
      <c r="AL133" s="160"/>
      <c r="AM133" s="160"/>
      <c r="AN133" s="160"/>
      <c r="AO133" s="160"/>
      <c r="AP133" s="160"/>
      <c r="AQ133" s="160"/>
    </row>
    <row r="134" spans="28:43" s="67" customFormat="1" ht="14.25">
      <c r="AB134" s="97"/>
      <c r="AC134" s="160"/>
      <c r="AD134" s="160"/>
      <c r="AE134" s="160"/>
      <c r="AF134" s="97"/>
      <c r="AG134" s="97"/>
      <c r="AH134" s="99"/>
      <c r="AI134" s="97"/>
      <c r="AJ134" s="97"/>
      <c r="AK134" s="97"/>
      <c r="AL134" s="160"/>
      <c r="AM134" s="160"/>
      <c r="AN134" s="160"/>
      <c r="AO134" s="160"/>
      <c r="AP134" s="160"/>
      <c r="AQ134" s="160"/>
    </row>
    <row r="135" spans="28:43" s="67" customFormat="1" ht="14.25">
      <c r="AB135" s="97"/>
      <c r="AC135" s="160"/>
      <c r="AD135" s="160"/>
      <c r="AE135" s="160"/>
      <c r="AF135" s="97"/>
      <c r="AG135" s="97"/>
      <c r="AH135" s="99"/>
      <c r="AI135" s="97"/>
      <c r="AJ135" s="97"/>
      <c r="AK135" s="97"/>
      <c r="AL135" s="160"/>
      <c r="AM135" s="160"/>
      <c r="AN135" s="160"/>
      <c r="AO135" s="160"/>
      <c r="AP135" s="160"/>
      <c r="AQ135" s="160"/>
    </row>
    <row r="136" spans="28:43" s="67" customFormat="1" ht="14.25">
      <c r="AB136" s="97"/>
      <c r="AC136" s="160"/>
      <c r="AD136" s="160"/>
      <c r="AE136" s="160"/>
      <c r="AF136" s="97"/>
      <c r="AG136" s="97"/>
      <c r="AH136" s="99"/>
      <c r="AI136" s="97"/>
      <c r="AJ136" s="97"/>
      <c r="AK136" s="97"/>
      <c r="AL136" s="160"/>
      <c r="AM136" s="160"/>
      <c r="AN136" s="160"/>
      <c r="AO136" s="160"/>
      <c r="AP136" s="160"/>
      <c r="AQ136" s="160"/>
    </row>
    <row r="137" spans="28:43" s="67" customFormat="1" ht="14.25">
      <c r="AB137" s="97"/>
      <c r="AC137" s="160"/>
      <c r="AD137" s="160"/>
      <c r="AE137" s="160"/>
      <c r="AF137" s="97"/>
      <c r="AG137" s="97"/>
      <c r="AH137" s="99"/>
      <c r="AI137" s="97"/>
      <c r="AJ137" s="97"/>
      <c r="AK137" s="97"/>
      <c r="AL137" s="160"/>
      <c r="AM137" s="160"/>
      <c r="AN137" s="160"/>
      <c r="AO137" s="160"/>
      <c r="AP137" s="160"/>
      <c r="AQ137" s="160"/>
    </row>
    <row r="138" spans="28:43" s="67" customFormat="1" ht="14.25">
      <c r="AB138" s="97"/>
      <c r="AC138" s="160"/>
      <c r="AD138" s="160"/>
      <c r="AE138" s="160"/>
      <c r="AF138" s="97"/>
      <c r="AG138" s="97"/>
      <c r="AH138" s="99"/>
      <c r="AI138" s="97"/>
      <c r="AJ138" s="97"/>
      <c r="AK138" s="97"/>
      <c r="AL138" s="160"/>
      <c r="AM138" s="160"/>
      <c r="AN138" s="160"/>
      <c r="AO138" s="160"/>
      <c r="AP138" s="160"/>
      <c r="AQ138" s="160"/>
    </row>
    <row r="139" spans="28:43" s="67" customFormat="1" ht="14.25">
      <c r="AB139" s="97"/>
      <c r="AC139" s="160"/>
      <c r="AD139" s="160"/>
      <c r="AE139" s="160"/>
      <c r="AF139" s="97"/>
      <c r="AG139" s="97"/>
      <c r="AH139" s="99"/>
      <c r="AI139" s="97"/>
      <c r="AJ139" s="97"/>
      <c r="AK139" s="97"/>
      <c r="AL139" s="160"/>
      <c r="AM139" s="160"/>
      <c r="AN139" s="160"/>
      <c r="AO139" s="160"/>
      <c r="AP139" s="160"/>
      <c r="AQ139" s="160"/>
    </row>
    <row r="140" spans="28:43" s="67" customFormat="1" ht="14.25">
      <c r="AB140" s="97"/>
      <c r="AC140" s="160"/>
      <c r="AD140" s="160"/>
      <c r="AE140" s="160"/>
      <c r="AF140" s="97"/>
      <c r="AG140" s="97"/>
      <c r="AH140" s="99"/>
      <c r="AI140" s="97"/>
      <c r="AJ140" s="97"/>
      <c r="AK140" s="97"/>
      <c r="AL140" s="160"/>
      <c r="AM140" s="160"/>
      <c r="AN140" s="160"/>
      <c r="AO140" s="160"/>
      <c r="AP140" s="160"/>
      <c r="AQ140" s="160"/>
    </row>
    <row r="141" spans="28:43" s="67" customFormat="1" ht="14.25">
      <c r="AB141" s="97"/>
      <c r="AC141" s="160"/>
      <c r="AD141" s="160"/>
      <c r="AE141" s="160"/>
      <c r="AF141" s="97"/>
      <c r="AG141" s="97"/>
      <c r="AH141" s="99"/>
      <c r="AI141" s="97"/>
      <c r="AJ141" s="97"/>
      <c r="AK141" s="97"/>
      <c r="AL141" s="160"/>
      <c r="AM141" s="160"/>
      <c r="AN141" s="160"/>
      <c r="AO141" s="160"/>
      <c r="AP141" s="160"/>
      <c r="AQ141" s="160"/>
    </row>
    <row r="142" spans="28:43" s="67" customFormat="1" ht="14.25">
      <c r="AB142" s="97"/>
      <c r="AC142" s="160"/>
      <c r="AD142" s="160"/>
      <c r="AE142" s="160"/>
      <c r="AF142" s="97"/>
      <c r="AG142" s="97"/>
      <c r="AH142" s="99"/>
      <c r="AI142" s="97"/>
      <c r="AJ142" s="97"/>
      <c r="AK142" s="97"/>
      <c r="AL142" s="160"/>
      <c r="AM142" s="160"/>
      <c r="AN142" s="160"/>
      <c r="AO142" s="160"/>
      <c r="AP142" s="160"/>
      <c r="AQ142" s="160"/>
    </row>
    <row r="143" spans="28:43" s="67" customFormat="1" ht="14.25">
      <c r="AB143" s="97"/>
      <c r="AC143" s="160"/>
      <c r="AD143" s="160"/>
      <c r="AE143" s="160"/>
      <c r="AF143" s="97"/>
      <c r="AG143" s="97"/>
      <c r="AH143" s="99"/>
      <c r="AI143" s="97"/>
      <c r="AJ143" s="97"/>
      <c r="AK143" s="97"/>
      <c r="AL143" s="160"/>
      <c r="AM143" s="160"/>
      <c r="AN143" s="160"/>
      <c r="AO143" s="160"/>
      <c r="AP143" s="160"/>
      <c r="AQ143" s="160"/>
    </row>
    <row r="144" spans="28:43" s="67" customFormat="1" ht="14.25">
      <c r="AB144" s="97"/>
      <c r="AC144" s="160"/>
      <c r="AD144" s="160"/>
      <c r="AE144" s="160"/>
      <c r="AF144" s="97"/>
      <c r="AG144" s="97"/>
      <c r="AH144" s="99"/>
      <c r="AI144" s="97"/>
      <c r="AJ144" s="97"/>
      <c r="AK144" s="97"/>
      <c r="AL144" s="160"/>
      <c r="AM144" s="160"/>
      <c r="AN144" s="160"/>
      <c r="AO144" s="160"/>
      <c r="AP144" s="160"/>
      <c r="AQ144" s="160"/>
    </row>
    <row r="145" spans="28:43" s="67" customFormat="1" ht="14.25">
      <c r="AB145" s="97"/>
      <c r="AC145" s="160"/>
      <c r="AD145" s="160"/>
      <c r="AE145" s="160"/>
      <c r="AF145" s="97"/>
      <c r="AG145" s="97"/>
      <c r="AH145" s="99"/>
      <c r="AI145" s="97"/>
      <c r="AJ145" s="97"/>
      <c r="AK145" s="97"/>
      <c r="AL145" s="160"/>
      <c r="AM145" s="160"/>
      <c r="AN145" s="160"/>
      <c r="AO145" s="160"/>
      <c r="AP145" s="160"/>
      <c r="AQ145" s="160"/>
    </row>
    <row r="146" spans="28:43" s="67" customFormat="1" ht="14.25">
      <c r="AB146" s="97"/>
      <c r="AC146" s="160"/>
      <c r="AD146" s="160"/>
      <c r="AE146" s="160"/>
      <c r="AF146" s="97"/>
      <c r="AG146" s="97"/>
      <c r="AH146" s="99"/>
      <c r="AI146" s="97"/>
      <c r="AJ146" s="97"/>
      <c r="AK146" s="97"/>
      <c r="AL146" s="160"/>
      <c r="AM146" s="160"/>
      <c r="AN146" s="160"/>
      <c r="AO146" s="160"/>
      <c r="AP146" s="160"/>
      <c r="AQ146" s="160"/>
    </row>
    <row r="147" spans="28:43" s="67" customFormat="1" ht="14.25">
      <c r="AB147" s="97"/>
      <c r="AC147" s="160"/>
      <c r="AD147" s="160"/>
      <c r="AE147" s="160"/>
      <c r="AF147" s="97"/>
      <c r="AG147" s="97"/>
      <c r="AH147" s="99"/>
      <c r="AI147" s="97"/>
      <c r="AJ147" s="97"/>
      <c r="AK147" s="97"/>
      <c r="AL147" s="160"/>
      <c r="AM147" s="160"/>
      <c r="AN147" s="160"/>
      <c r="AO147" s="160"/>
      <c r="AP147" s="160"/>
      <c r="AQ147" s="160"/>
    </row>
    <row r="148" spans="28:43" s="67" customFormat="1" ht="14.25">
      <c r="AB148" s="97"/>
      <c r="AC148" s="160"/>
      <c r="AD148" s="160"/>
      <c r="AE148" s="160"/>
      <c r="AF148" s="97"/>
      <c r="AG148" s="97"/>
      <c r="AH148" s="99"/>
      <c r="AI148" s="97"/>
      <c r="AJ148" s="97"/>
      <c r="AK148" s="97"/>
      <c r="AL148" s="160"/>
      <c r="AM148" s="160"/>
      <c r="AN148" s="160"/>
      <c r="AO148" s="160"/>
      <c r="AP148" s="160"/>
      <c r="AQ148" s="160"/>
    </row>
    <row r="149" spans="28:43" s="67" customFormat="1" ht="14.25">
      <c r="AB149" s="97"/>
      <c r="AC149" s="160"/>
      <c r="AD149" s="160"/>
      <c r="AE149" s="160"/>
      <c r="AF149" s="97"/>
      <c r="AG149" s="97"/>
      <c r="AH149" s="99"/>
      <c r="AI149" s="97"/>
      <c r="AJ149" s="97"/>
      <c r="AK149" s="97"/>
      <c r="AL149" s="160"/>
      <c r="AM149" s="160"/>
      <c r="AN149" s="160"/>
      <c r="AO149" s="160"/>
      <c r="AP149" s="160"/>
      <c r="AQ149" s="160"/>
    </row>
    <row r="150" spans="28:43" s="67" customFormat="1" ht="14.25">
      <c r="AB150" s="97"/>
      <c r="AC150" s="160"/>
      <c r="AD150" s="160"/>
      <c r="AE150" s="160"/>
      <c r="AF150" s="97"/>
      <c r="AG150" s="97"/>
      <c r="AH150" s="99"/>
      <c r="AI150" s="97"/>
      <c r="AJ150" s="97"/>
      <c r="AK150" s="97"/>
      <c r="AL150" s="160"/>
      <c r="AM150" s="160"/>
      <c r="AN150" s="160"/>
      <c r="AO150" s="160"/>
      <c r="AP150" s="160"/>
      <c r="AQ150" s="160"/>
    </row>
    <row r="151" spans="28:43" s="67" customFormat="1" ht="14.25">
      <c r="AB151" s="97"/>
      <c r="AC151" s="160"/>
      <c r="AD151" s="160"/>
      <c r="AE151" s="160"/>
      <c r="AF151" s="97"/>
      <c r="AG151" s="97"/>
      <c r="AH151" s="99"/>
      <c r="AI151" s="97"/>
      <c r="AJ151" s="97"/>
      <c r="AK151" s="97"/>
      <c r="AL151" s="160"/>
      <c r="AM151" s="160"/>
      <c r="AN151" s="160"/>
      <c r="AO151" s="160"/>
      <c r="AP151" s="160"/>
      <c r="AQ151" s="160"/>
    </row>
    <row r="152" spans="28:43" s="67" customFormat="1" ht="14.25">
      <c r="AB152" s="97"/>
      <c r="AC152" s="160"/>
      <c r="AD152" s="160"/>
      <c r="AE152" s="160"/>
      <c r="AF152" s="97"/>
      <c r="AG152" s="97"/>
      <c r="AH152" s="99"/>
      <c r="AI152" s="97"/>
      <c r="AJ152" s="97"/>
      <c r="AK152" s="97"/>
      <c r="AL152" s="160"/>
      <c r="AM152" s="160"/>
      <c r="AN152" s="160"/>
      <c r="AO152" s="160"/>
      <c r="AP152" s="160"/>
      <c r="AQ152" s="160"/>
    </row>
    <row r="153" spans="28:43" s="67" customFormat="1" ht="14.25">
      <c r="AB153" s="97"/>
      <c r="AC153" s="160"/>
      <c r="AD153" s="160"/>
      <c r="AE153" s="160"/>
      <c r="AF153" s="97"/>
      <c r="AG153" s="97"/>
      <c r="AH153" s="99"/>
      <c r="AI153" s="97"/>
      <c r="AJ153" s="97"/>
      <c r="AK153" s="97"/>
      <c r="AL153" s="160"/>
      <c r="AM153" s="160"/>
      <c r="AN153" s="160"/>
      <c r="AO153" s="160"/>
      <c r="AP153" s="160"/>
      <c r="AQ153" s="160"/>
    </row>
    <row r="154" spans="28:43" s="67" customFormat="1" ht="14.25">
      <c r="AB154" s="97"/>
      <c r="AC154" s="160"/>
      <c r="AD154" s="160"/>
      <c r="AE154" s="160"/>
      <c r="AF154" s="97"/>
      <c r="AG154" s="97"/>
      <c r="AH154" s="99"/>
      <c r="AI154" s="97"/>
      <c r="AJ154" s="97"/>
      <c r="AK154" s="97"/>
      <c r="AL154" s="160"/>
      <c r="AM154" s="160"/>
      <c r="AN154" s="160"/>
      <c r="AO154" s="160"/>
      <c r="AP154" s="160"/>
      <c r="AQ154" s="160"/>
    </row>
    <row r="155" spans="28:43" s="67" customFormat="1" ht="14.25">
      <c r="AB155" s="97"/>
      <c r="AC155" s="160"/>
      <c r="AD155" s="160"/>
      <c r="AE155" s="160"/>
      <c r="AF155" s="97"/>
      <c r="AG155" s="97"/>
      <c r="AH155" s="99"/>
      <c r="AI155" s="97"/>
      <c r="AJ155" s="97"/>
      <c r="AK155" s="97"/>
      <c r="AL155" s="160"/>
      <c r="AM155" s="160"/>
      <c r="AN155" s="160"/>
      <c r="AO155" s="160"/>
      <c r="AP155" s="160"/>
      <c r="AQ155" s="160"/>
    </row>
    <row r="156" spans="28:43" s="67" customFormat="1" ht="14.25">
      <c r="AB156" s="97"/>
      <c r="AC156" s="160"/>
      <c r="AD156" s="160"/>
      <c r="AE156" s="160"/>
      <c r="AF156" s="97"/>
      <c r="AG156" s="97"/>
      <c r="AH156" s="99"/>
      <c r="AI156" s="97"/>
      <c r="AJ156" s="97"/>
      <c r="AK156" s="97"/>
      <c r="AL156" s="160"/>
      <c r="AM156" s="160"/>
      <c r="AN156" s="160"/>
      <c r="AO156" s="160"/>
      <c r="AP156" s="160"/>
      <c r="AQ156" s="160"/>
    </row>
    <row r="157" spans="28:43" s="67" customFormat="1" ht="14.25">
      <c r="AB157" s="97"/>
      <c r="AC157" s="160"/>
      <c r="AD157" s="160"/>
      <c r="AE157" s="160"/>
      <c r="AF157" s="97"/>
      <c r="AG157" s="97"/>
      <c r="AH157" s="99"/>
      <c r="AI157" s="97"/>
      <c r="AJ157" s="97"/>
      <c r="AK157" s="97"/>
      <c r="AL157" s="160"/>
      <c r="AM157" s="160"/>
      <c r="AN157" s="160"/>
      <c r="AO157" s="160"/>
      <c r="AP157" s="160"/>
      <c r="AQ157" s="160"/>
    </row>
    <row r="158" spans="28:43" s="67" customFormat="1" ht="14.25">
      <c r="AB158" s="97"/>
      <c r="AC158" s="160"/>
      <c r="AD158" s="160"/>
      <c r="AE158" s="160"/>
      <c r="AF158" s="97"/>
      <c r="AG158" s="97"/>
      <c r="AH158" s="97"/>
      <c r="AI158" s="97"/>
      <c r="AJ158" s="99"/>
      <c r="AK158" s="97"/>
      <c r="AL158" s="160"/>
      <c r="AM158" s="160"/>
      <c r="AN158" s="160"/>
      <c r="AO158" s="160"/>
      <c r="AP158" s="160"/>
      <c r="AQ158" s="160"/>
    </row>
    <row r="159" spans="28:43" s="67" customFormat="1" ht="14.25">
      <c r="AB159" s="97"/>
      <c r="AC159" s="160"/>
      <c r="AD159" s="160"/>
      <c r="AE159" s="160"/>
      <c r="AF159" s="97"/>
      <c r="AG159" s="97"/>
      <c r="AH159" s="97"/>
      <c r="AI159" s="97"/>
      <c r="AJ159" s="99"/>
      <c r="AK159" s="97"/>
      <c r="AL159" s="160"/>
      <c r="AM159" s="160"/>
      <c r="AN159" s="160"/>
      <c r="AO159" s="160"/>
      <c r="AP159" s="160"/>
      <c r="AQ159" s="160"/>
    </row>
    <row r="160" spans="28:43" s="67" customFormat="1" ht="14.25">
      <c r="AB160" s="97"/>
      <c r="AC160" s="160"/>
      <c r="AD160" s="160"/>
      <c r="AE160" s="160"/>
      <c r="AF160" s="97"/>
      <c r="AG160" s="97"/>
      <c r="AH160" s="97"/>
      <c r="AI160" s="97"/>
      <c r="AJ160" s="99"/>
      <c r="AK160" s="97"/>
      <c r="AL160" s="160"/>
      <c r="AM160" s="160"/>
      <c r="AN160" s="160"/>
      <c r="AO160" s="160"/>
      <c r="AP160" s="160"/>
      <c r="AQ160" s="160"/>
    </row>
    <row r="161" spans="28:43" s="67" customFormat="1" ht="14.25">
      <c r="AB161" s="97"/>
      <c r="AC161" s="160"/>
      <c r="AD161" s="160"/>
      <c r="AE161" s="160"/>
      <c r="AF161" s="97"/>
      <c r="AG161" s="97"/>
      <c r="AH161" s="97"/>
      <c r="AI161" s="97"/>
      <c r="AJ161" s="99"/>
      <c r="AK161" s="97"/>
      <c r="AL161" s="160"/>
      <c r="AM161" s="160"/>
      <c r="AN161" s="160"/>
      <c r="AO161" s="160"/>
      <c r="AP161" s="160"/>
      <c r="AQ161" s="160"/>
    </row>
    <row r="162" spans="28:43" s="67" customFormat="1" ht="14.25">
      <c r="AB162" s="97"/>
      <c r="AC162" s="160"/>
      <c r="AD162" s="160"/>
      <c r="AE162" s="160"/>
      <c r="AF162" s="97"/>
      <c r="AG162" s="97"/>
      <c r="AH162" s="97"/>
      <c r="AI162" s="97"/>
      <c r="AJ162" s="99"/>
      <c r="AK162" s="97"/>
      <c r="AL162" s="160"/>
      <c r="AM162" s="160"/>
      <c r="AN162" s="160"/>
      <c r="AO162" s="160"/>
      <c r="AP162" s="160"/>
      <c r="AQ162" s="160"/>
    </row>
    <row r="163" spans="28:43" s="67" customFormat="1" ht="14.25">
      <c r="AB163" s="97"/>
      <c r="AC163" s="160"/>
      <c r="AD163" s="160"/>
      <c r="AE163" s="160"/>
      <c r="AF163" s="97"/>
      <c r="AG163" s="97"/>
      <c r="AH163" s="97"/>
      <c r="AI163" s="97"/>
      <c r="AJ163" s="99"/>
      <c r="AK163" s="97"/>
      <c r="AL163" s="160"/>
      <c r="AM163" s="160"/>
      <c r="AN163" s="160"/>
      <c r="AO163" s="160"/>
      <c r="AP163" s="160"/>
      <c r="AQ163" s="160"/>
    </row>
    <row r="164" spans="28:43" s="67" customFormat="1" ht="14.25">
      <c r="AB164" s="97"/>
      <c r="AC164" s="160"/>
      <c r="AD164" s="160"/>
      <c r="AE164" s="160"/>
      <c r="AF164" s="97"/>
      <c r="AG164" s="97"/>
      <c r="AH164" s="97"/>
      <c r="AI164" s="97"/>
      <c r="AJ164" s="99"/>
      <c r="AK164" s="97"/>
      <c r="AL164" s="160"/>
      <c r="AM164" s="160"/>
      <c r="AN164" s="160"/>
      <c r="AO164" s="160"/>
      <c r="AP164" s="160"/>
      <c r="AQ164" s="160"/>
    </row>
    <row r="165" spans="28:43" s="67" customFormat="1" ht="14.25">
      <c r="AB165" s="97"/>
      <c r="AC165" s="160"/>
      <c r="AD165" s="160"/>
      <c r="AE165" s="160"/>
      <c r="AF165" s="97"/>
      <c r="AG165" s="97"/>
      <c r="AH165" s="97"/>
      <c r="AI165" s="97"/>
      <c r="AJ165" s="99"/>
      <c r="AK165" s="97"/>
      <c r="AL165" s="160"/>
      <c r="AM165" s="160"/>
      <c r="AN165" s="160"/>
      <c r="AO165" s="160"/>
      <c r="AP165" s="160"/>
      <c r="AQ165" s="160"/>
    </row>
    <row r="166" spans="28:43" s="67" customFormat="1" ht="14.25">
      <c r="AB166" s="97"/>
      <c r="AC166" s="160"/>
      <c r="AD166" s="160"/>
      <c r="AE166" s="160"/>
      <c r="AF166" s="97"/>
      <c r="AG166" s="97"/>
      <c r="AH166" s="97"/>
      <c r="AI166" s="97"/>
      <c r="AJ166" s="99"/>
      <c r="AK166" s="97"/>
      <c r="AL166" s="160"/>
      <c r="AM166" s="160"/>
      <c r="AN166" s="160"/>
      <c r="AO166" s="160"/>
      <c r="AP166" s="160"/>
      <c r="AQ166" s="160"/>
    </row>
    <row r="167" spans="28:43" s="67" customFormat="1" ht="14.25">
      <c r="AB167" s="97"/>
      <c r="AC167" s="160"/>
      <c r="AD167" s="160"/>
      <c r="AE167" s="160"/>
      <c r="AF167" s="97"/>
      <c r="AG167" s="97"/>
      <c r="AH167" s="97"/>
      <c r="AI167" s="97"/>
      <c r="AJ167" s="99"/>
      <c r="AK167" s="97"/>
      <c r="AL167" s="160"/>
      <c r="AM167" s="160"/>
      <c r="AN167" s="160"/>
      <c r="AO167" s="160"/>
      <c r="AP167" s="160"/>
      <c r="AQ167" s="160"/>
    </row>
    <row r="168" spans="28:43" s="67" customFormat="1" ht="14.25">
      <c r="AB168" s="97"/>
      <c r="AC168" s="160"/>
      <c r="AD168" s="160"/>
      <c r="AE168" s="160"/>
      <c r="AF168" s="97"/>
      <c r="AG168" s="97"/>
      <c r="AH168" s="97"/>
      <c r="AI168" s="97"/>
      <c r="AJ168" s="99"/>
      <c r="AK168" s="97"/>
      <c r="AL168" s="160"/>
      <c r="AM168" s="160"/>
      <c r="AN168" s="160"/>
      <c r="AO168" s="160"/>
      <c r="AP168" s="160"/>
      <c r="AQ168" s="160"/>
    </row>
    <row r="169" spans="28:43" s="67" customFormat="1" ht="14.25">
      <c r="AB169" s="97"/>
      <c r="AC169" s="160"/>
      <c r="AD169" s="160"/>
      <c r="AE169" s="160"/>
      <c r="AF169" s="97"/>
      <c r="AG169" s="97"/>
      <c r="AH169" s="97"/>
      <c r="AI169" s="97"/>
      <c r="AJ169" s="99"/>
      <c r="AK169" s="97"/>
      <c r="AL169" s="160"/>
      <c r="AM169" s="160"/>
      <c r="AN169" s="160"/>
      <c r="AO169" s="160"/>
      <c r="AP169" s="160"/>
      <c r="AQ169" s="160"/>
    </row>
    <row r="170" spans="28:43" s="67" customFormat="1" ht="14.25">
      <c r="AB170" s="97"/>
      <c r="AC170" s="160"/>
      <c r="AD170" s="160"/>
      <c r="AE170" s="160"/>
      <c r="AF170" s="97"/>
      <c r="AG170" s="97"/>
      <c r="AH170" s="97"/>
      <c r="AI170" s="97"/>
      <c r="AJ170" s="99"/>
      <c r="AK170" s="97"/>
      <c r="AL170" s="160"/>
      <c r="AM170" s="160"/>
      <c r="AN170" s="160"/>
      <c r="AO170" s="160"/>
      <c r="AP170" s="160"/>
      <c r="AQ170" s="160"/>
    </row>
    <row r="171" spans="28:43" s="67" customFormat="1" ht="14.25">
      <c r="AB171" s="97"/>
      <c r="AC171" s="160"/>
      <c r="AD171" s="160"/>
      <c r="AE171" s="160"/>
      <c r="AF171" s="97"/>
      <c r="AG171" s="97"/>
      <c r="AH171" s="97"/>
      <c r="AI171" s="97"/>
      <c r="AJ171" s="99"/>
      <c r="AK171" s="97"/>
      <c r="AL171" s="160"/>
      <c r="AM171" s="160"/>
      <c r="AN171" s="160"/>
      <c r="AO171" s="160"/>
      <c r="AP171" s="160"/>
      <c r="AQ171" s="160"/>
    </row>
    <row r="172" spans="28:43" s="67" customFormat="1" ht="14.25">
      <c r="AB172" s="97"/>
      <c r="AC172" s="160"/>
      <c r="AD172" s="160"/>
      <c r="AE172" s="160"/>
      <c r="AF172" s="97"/>
      <c r="AG172" s="97"/>
      <c r="AH172" s="97"/>
      <c r="AI172" s="97"/>
      <c r="AJ172" s="99"/>
      <c r="AK172" s="97"/>
      <c r="AL172" s="160"/>
      <c r="AM172" s="160"/>
      <c r="AN172" s="160"/>
      <c r="AO172" s="160"/>
      <c r="AP172" s="160"/>
      <c r="AQ172" s="160"/>
    </row>
    <row r="173" spans="28:43" s="67" customFormat="1" ht="14.25">
      <c r="AB173" s="97"/>
      <c r="AC173" s="160"/>
      <c r="AD173" s="160"/>
      <c r="AE173" s="160"/>
      <c r="AF173" s="97"/>
      <c r="AG173" s="97"/>
      <c r="AH173" s="97"/>
      <c r="AI173" s="97"/>
      <c r="AJ173" s="99"/>
      <c r="AK173" s="97"/>
      <c r="AL173" s="160"/>
      <c r="AM173" s="160"/>
      <c r="AN173" s="160"/>
      <c r="AO173" s="160"/>
      <c r="AP173" s="160"/>
      <c r="AQ173" s="160"/>
    </row>
    <row r="174" spans="28:43" s="67" customFormat="1" ht="14.25">
      <c r="AB174" s="97"/>
      <c r="AC174" s="160"/>
      <c r="AD174" s="160"/>
      <c r="AE174" s="160"/>
      <c r="AF174" s="97"/>
      <c r="AG174" s="97"/>
      <c r="AH174" s="97"/>
      <c r="AI174" s="97"/>
      <c r="AJ174" s="99"/>
      <c r="AK174" s="97"/>
      <c r="AL174" s="160"/>
      <c r="AM174" s="160"/>
      <c r="AN174" s="160"/>
      <c r="AO174" s="160"/>
      <c r="AP174" s="160"/>
      <c r="AQ174" s="160"/>
    </row>
    <row r="175" spans="28:43" s="67" customFormat="1" ht="14.25">
      <c r="AB175" s="97"/>
      <c r="AC175" s="160"/>
      <c r="AD175" s="160"/>
      <c r="AE175" s="160"/>
      <c r="AF175" s="97"/>
      <c r="AG175" s="97"/>
      <c r="AH175" s="97"/>
      <c r="AI175" s="97"/>
      <c r="AJ175" s="99"/>
      <c r="AK175" s="97"/>
      <c r="AL175" s="160"/>
      <c r="AM175" s="160"/>
      <c r="AN175" s="160"/>
      <c r="AO175" s="160"/>
      <c r="AP175" s="160"/>
      <c r="AQ175" s="160"/>
    </row>
    <row r="176" spans="28:43" s="67" customFormat="1" ht="14.25">
      <c r="AB176" s="97"/>
      <c r="AC176" s="160"/>
      <c r="AD176" s="160"/>
      <c r="AE176" s="160"/>
      <c r="AF176" s="97"/>
      <c r="AG176" s="97"/>
      <c r="AH176" s="97"/>
      <c r="AI176" s="97"/>
      <c r="AJ176" s="99"/>
      <c r="AK176" s="97"/>
      <c r="AL176" s="160"/>
      <c r="AM176" s="160"/>
      <c r="AN176" s="160"/>
      <c r="AO176" s="160"/>
      <c r="AP176" s="160"/>
      <c r="AQ176" s="160"/>
    </row>
    <row r="177" spans="28:43" s="67" customFormat="1" ht="14.25">
      <c r="AB177" s="97"/>
      <c r="AC177" s="160"/>
      <c r="AD177" s="160"/>
      <c r="AE177" s="160"/>
      <c r="AF177" s="97"/>
      <c r="AG177" s="97"/>
      <c r="AH177" s="97"/>
      <c r="AI177" s="97"/>
      <c r="AJ177" s="99"/>
      <c r="AK177" s="97"/>
      <c r="AL177" s="160"/>
      <c r="AM177" s="160"/>
      <c r="AN177" s="160"/>
      <c r="AO177" s="160"/>
      <c r="AP177" s="160"/>
      <c r="AQ177" s="160"/>
    </row>
    <row r="178" spans="28:43" s="67" customFormat="1" ht="14.25">
      <c r="AB178" s="97"/>
      <c r="AC178" s="160"/>
      <c r="AD178" s="160"/>
      <c r="AE178" s="160"/>
      <c r="AF178" s="97"/>
      <c r="AG178" s="97"/>
      <c r="AH178" s="97"/>
      <c r="AI178" s="97"/>
      <c r="AJ178" s="99"/>
      <c r="AK178" s="97"/>
      <c r="AL178" s="160"/>
      <c r="AM178" s="160"/>
      <c r="AN178" s="160"/>
      <c r="AO178" s="160"/>
      <c r="AP178" s="160"/>
      <c r="AQ178" s="160"/>
    </row>
    <row r="179" spans="28:43" s="67" customFormat="1" ht="14.25">
      <c r="AB179" s="97"/>
      <c r="AC179" s="160"/>
      <c r="AD179" s="160"/>
      <c r="AE179" s="160"/>
      <c r="AF179" s="97"/>
      <c r="AG179" s="97"/>
      <c r="AH179" s="97"/>
      <c r="AI179" s="97"/>
      <c r="AJ179" s="99"/>
      <c r="AK179" s="97"/>
      <c r="AL179" s="160"/>
      <c r="AM179" s="160"/>
      <c r="AN179" s="160"/>
      <c r="AO179" s="160"/>
      <c r="AP179" s="160"/>
      <c r="AQ179" s="160"/>
    </row>
    <row r="180" spans="28:43" s="67" customFormat="1" ht="14.25">
      <c r="AB180" s="97"/>
      <c r="AC180" s="160"/>
      <c r="AD180" s="160"/>
      <c r="AE180" s="160"/>
      <c r="AF180" s="97"/>
      <c r="AG180" s="97"/>
      <c r="AH180" s="97"/>
      <c r="AI180" s="97"/>
      <c r="AJ180" s="99"/>
      <c r="AK180" s="97"/>
      <c r="AL180" s="160"/>
      <c r="AM180" s="160"/>
      <c r="AN180" s="160"/>
      <c r="AO180" s="160"/>
      <c r="AP180" s="160"/>
      <c r="AQ180" s="160"/>
    </row>
    <row r="181" spans="28:43" s="67" customFormat="1" ht="14.25">
      <c r="AB181" s="97"/>
      <c r="AC181" s="160"/>
      <c r="AD181" s="160"/>
      <c r="AE181" s="160"/>
      <c r="AF181" s="97"/>
      <c r="AG181" s="97"/>
      <c r="AH181" s="97"/>
      <c r="AI181" s="97"/>
      <c r="AJ181" s="99"/>
      <c r="AK181" s="97"/>
      <c r="AL181" s="160"/>
      <c r="AM181" s="160"/>
      <c r="AN181" s="160"/>
      <c r="AO181" s="160"/>
      <c r="AP181" s="160"/>
      <c r="AQ181" s="160"/>
    </row>
    <row r="182" spans="28:43" s="67" customFormat="1" ht="14.25">
      <c r="AB182" s="97"/>
      <c r="AC182" s="160"/>
      <c r="AD182" s="160"/>
      <c r="AE182" s="160"/>
      <c r="AF182" s="97"/>
      <c r="AG182" s="97"/>
      <c r="AH182" s="97"/>
      <c r="AI182" s="97"/>
      <c r="AJ182" s="99"/>
      <c r="AK182" s="97"/>
      <c r="AL182" s="160"/>
      <c r="AM182" s="160"/>
      <c r="AN182" s="160"/>
      <c r="AO182" s="160"/>
      <c r="AP182" s="160"/>
      <c r="AQ182" s="160"/>
    </row>
    <row r="183" spans="28:43" s="67" customFormat="1" ht="14.25">
      <c r="AB183" s="97"/>
      <c r="AC183" s="160"/>
      <c r="AD183" s="160"/>
      <c r="AE183" s="160"/>
      <c r="AF183" s="97"/>
      <c r="AG183" s="97"/>
      <c r="AH183" s="97"/>
      <c r="AI183" s="97"/>
      <c r="AJ183" s="99"/>
      <c r="AK183" s="97"/>
      <c r="AL183" s="160"/>
      <c r="AM183" s="160"/>
      <c r="AN183" s="160"/>
      <c r="AO183" s="160"/>
      <c r="AP183" s="160"/>
      <c r="AQ183" s="160"/>
    </row>
    <row r="184" spans="28:43" s="67" customFormat="1" ht="14.25">
      <c r="AB184" s="97"/>
      <c r="AC184" s="160"/>
      <c r="AD184" s="160"/>
      <c r="AE184" s="160"/>
      <c r="AF184" s="97"/>
      <c r="AG184" s="97"/>
      <c r="AH184" s="97"/>
      <c r="AI184" s="97"/>
      <c r="AJ184" s="99"/>
      <c r="AK184" s="97"/>
      <c r="AL184" s="160"/>
      <c r="AM184" s="160"/>
      <c r="AN184" s="160"/>
      <c r="AO184" s="160"/>
      <c r="AP184" s="160"/>
      <c r="AQ184" s="160"/>
    </row>
    <row r="185" spans="28:43" s="67" customFormat="1" ht="14.25">
      <c r="AB185" s="97"/>
      <c r="AC185" s="160"/>
      <c r="AD185" s="160"/>
      <c r="AE185" s="160"/>
      <c r="AF185" s="97"/>
      <c r="AG185" s="97"/>
      <c r="AH185" s="97"/>
      <c r="AI185" s="97"/>
      <c r="AJ185" s="99"/>
      <c r="AK185" s="97"/>
      <c r="AL185" s="160"/>
      <c r="AM185" s="160"/>
      <c r="AN185" s="160"/>
      <c r="AO185" s="160"/>
      <c r="AP185" s="160"/>
      <c r="AQ185" s="160"/>
    </row>
    <row r="186" spans="28:43" s="67" customFormat="1" ht="14.25">
      <c r="AB186" s="97"/>
      <c r="AC186" s="160"/>
      <c r="AD186" s="160"/>
      <c r="AE186" s="160"/>
      <c r="AF186" s="97"/>
      <c r="AG186" s="97"/>
      <c r="AH186" s="97"/>
      <c r="AI186" s="97"/>
      <c r="AJ186" s="99"/>
      <c r="AK186" s="97"/>
      <c r="AL186" s="160"/>
      <c r="AM186" s="160"/>
      <c r="AN186" s="160"/>
      <c r="AO186" s="160"/>
      <c r="AP186" s="160"/>
      <c r="AQ186" s="160"/>
    </row>
    <row r="187" spans="28:43" s="67" customFormat="1" ht="14.25">
      <c r="AB187" s="97"/>
      <c r="AC187" s="160"/>
      <c r="AD187" s="160"/>
      <c r="AE187" s="160"/>
      <c r="AF187" s="97"/>
      <c r="AG187" s="97"/>
      <c r="AH187" s="97"/>
      <c r="AI187" s="97"/>
      <c r="AJ187" s="99"/>
      <c r="AK187" s="97"/>
      <c r="AL187" s="160"/>
      <c r="AM187" s="160"/>
      <c r="AN187" s="160"/>
      <c r="AO187" s="160"/>
      <c r="AP187" s="160"/>
      <c r="AQ187" s="160"/>
    </row>
    <row r="188" spans="28:43" s="67" customFormat="1" ht="14.25">
      <c r="AB188" s="97"/>
      <c r="AC188" s="160"/>
      <c r="AD188" s="160"/>
      <c r="AE188" s="160"/>
      <c r="AF188" s="97"/>
      <c r="AG188" s="97"/>
      <c r="AH188" s="97"/>
      <c r="AI188" s="97"/>
      <c r="AJ188" s="97"/>
      <c r="AK188" s="97"/>
      <c r="AL188" s="160"/>
      <c r="AM188" s="163"/>
      <c r="AN188" s="160"/>
      <c r="AO188" s="160"/>
      <c r="AP188" s="160"/>
      <c r="AQ188" s="160"/>
    </row>
    <row r="189" spans="28:43" s="67" customFormat="1" ht="14.25">
      <c r="AB189" s="97"/>
      <c r="AC189" s="160"/>
      <c r="AD189" s="160"/>
      <c r="AE189" s="160"/>
      <c r="AF189" s="97"/>
      <c r="AG189" s="97"/>
      <c r="AH189" s="97"/>
      <c r="AI189" s="97"/>
      <c r="AJ189" s="97"/>
      <c r="AK189" s="97"/>
      <c r="AL189" s="160"/>
      <c r="AM189" s="163"/>
      <c r="AN189" s="160"/>
      <c r="AO189" s="160"/>
      <c r="AP189" s="160"/>
      <c r="AQ189" s="160"/>
    </row>
    <row r="190" spans="28:43" s="67" customFormat="1" ht="14.25">
      <c r="AB190" s="97"/>
      <c r="AC190" s="160"/>
      <c r="AD190" s="160"/>
      <c r="AE190" s="160"/>
      <c r="AF190" s="97"/>
      <c r="AG190" s="97"/>
      <c r="AH190" s="97"/>
      <c r="AI190" s="97"/>
      <c r="AJ190" s="97"/>
      <c r="AK190" s="97"/>
      <c r="AL190" s="160"/>
      <c r="AM190" s="163"/>
      <c r="AN190" s="160"/>
      <c r="AO190" s="160"/>
      <c r="AP190" s="160"/>
      <c r="AQ190" s="160"/>
    </row>
    <row r="191" spans="28:43" s="67" customFormat="1" ht="14.25">
      <c r="AB191" s="97"/>
      <c r="AC191" s="160"/>
      <c r="AD191" s="160"/>
      <c r="AE191" s="160"/>
      <c r="AF191" s="97"/>
      <c r="AG191" s="97"/>
      <c r="AH191" s="97"/>
      <c r="AI191" s="97"/>
      <c r="AJ191" s="97"/>
      <c r="AK191" s="97"/>
      <c r="AL191" s="160"/>
      <c r="AM191" s="163"/>
      <c r="AN191" s="160"/>
      <c r="AO191" s="160"/>
      <c r="AP191" s="160"/>
      <c r="AQ191" s="160"/>
    </row>
    <row r="192" spans="28:43" s="67" customFormat="1" ht="14.25">
      <c r="AB192" s="97"/>
      <c r="AC192" s="160"/>
      <c r="AD192" s="160"/>
      <c r="AE192" s="160"/>
      <c r="AF192" s="97"/>
      <c r="AG192" s="97"/>
      <c r="AH192" s="97"/>
      <c r="AI192" s="97"/>
      <c r="AJ192" s="97"/>
      <c r="AK192" s="97"/>
      <c r="AL192" s="160"/>
      <c r="AM192" s="163"/>
      <c r="AN192" s="160"/>
      <c r="AO192" s="160"/>
      <c r="AP192" s="160"/>
      <c r="AQ192" s="160"/>
    </row>
    <row r="193" spans="28:43" s="67" customFormat="1" ht="14.25">
      <c r="AB193" s="97"/>
      <c r="AC193" s="160"/>
      <c r="AD193" s="160"/>
      <c r="AE193" s="160"/>
      <c r="AF193" s="97"/>
      <c r="AG193" s="97"/>
      <c r="AH193" s="97"/>
      <c r="AI193" s="97"/>
      <c r="AJ193" s="97"/>
      <c r="AK193" s="97"/>
      <c r="AL193" s="160"/>
      <c r="AM193" s="163"/>
      <c r="AN193" s="160"/>
      <c r="AO193" s="160"/>
      <c r="AP193" s="160"/>
      <c r="AQ193" s="160"/>
    </row>
    <row r="194" spans="28:43" s="67" customFormat="1" ht="14.25">
      <c r="AB194" s="97"/>
      <c r="AC194" s="160"/>
      <c r="AD194" s="160"/>
      <c r="AE194" s="160"/>
      <c r="AF194" s="97"/>
      <c r="AG194" s="97"/>
      <c r="AH194" s="97"/>
      <c r="AI194" s="97"/>
      <c r="AJ194" s="97"/>
      <c r="AK194" s="97"/>
      <c r="AL194" s="160"/>
      <c r="AM194" s="163"/>
      <c r="AN194" s="160"/>
      <c r="AO194" s="160"/>
      <c r="AP194" s="160"/>
      <c r="AQ194" s="160"/>
    </row>
    <row r="195" spans="28:43" s="67" customFormat="1" ht="14.25">
      <c r="AB195" s="97"/>
      <c r="AC195" s="160"/>
      <c r="AD195" s="160"/>
      <c r="AE195" s="160"/>
      <c r="AF195" s="97"/>
      <c r="AG195" s="97"/>
      <c r="AH195" s="97"/>
      <c r="AI195" s="97"/>
      <c r="AJ195" s="97"/>
      <c r="AK195" s="97"/>
      <c r="AL195" s="160"/>
      <c r="AM195" s="163"/>
      <c r="AN195" s="160"/>
      <c r="AO195" s="160"/>
      <c r="AP195" s="160"/>
      <c r="AQ195" s="160"/>
    </row>
    <row r="196" spans="28:43" s="67" customFormat="1" ht="14.25">
      <c r="AB196" s="97"/>
      <c r="AC196" s="160"/>
      <c r="AD196" s="160"/>
      <c r="AE196" s="160"/>
      <c r="AF196" s="97"/>
      <c r="AG196" s="97"/>
      <c r="AH196" s="97"/>
      <c r="AI196" s="97"/>
      <c r="AJ196" s="97"/>
      <c r="AK196" s="97"/>
      <c r="AL196" s="160"/>
      <c r="AM196" s="163"/>
      <c r="AN196" s="160"/>
      <c r="AO196" s="160"/>
      <c r="AP196" s="160"/>
      <c r="AQ196" s="160"/>
    </row>
    <row r="197" spans="28:43" s="67" customFormat="1" ht="14.25">
      <c r="AB197" s="97"/>
      <c r="AC197" s="160"/>
      <c r="AD197" s="160"/>
      <c r="AE197" s="160"/>
      <c r="AF197" s="97"/>
      <c r="AG197" s="97"/>
      <c r="AH197" s="97"/>
      <c r="AI197" s="97"/>
      <c r="AJ197" s="97"/>
      <c r="AK197" s="97"/>
      <c r="AL197" s="160"/>
      <c r="AM197" s="163"/>
      <c r="AN197" s="160"/>
      <c r="AO197" s="160"/>
      <c r="AP197" s="160"/>
      <c r="AQ197" s="160"/>
    </row>
    <row r="198" spans="28:43" s="67" customFormat="1" ht="14.25">
      <c r="AB198" s="97"/>
      <c r="AC198" s="160"/>
      <c r="AD198" s="160"/>
      <c r="AE198" s="160"/>
      <c r="AF198" s="97"/>
      <c r="AG198" s="97"/>
      <c r="AH198" s="97"/>
      <c r="AI198" s="97"/>
      <c r="AJ198" s="97"/>
      <c r="AK198" s="97"/>
      <c r="AL198" s="160"/>
      <c r="AM198" s="163"/>
      <c r="AN198" s="160"/>
      <c r="AO198" s="160"/>
      <c r="AP198" s="160"/>
      <c r="AQ198" s="160"/>
    </row>
    <row r="199" spans="28:43" s="67" customFormat="1" ht="14.25">
      <c r="AB199" s="97"/>
      <c r="AC199" s="160"/>
      <c r="AD199" s="160"/>
      <c r="AE199" s="160"/>
      <c r="AF199" s="97"/>
      <c r="AG199" s="97"/>
      <c r="AH199" s="97"/>
      <c r="AI199" s="97"/>
      <c r="AJ199" s="97"/>
      <c r="AK199" s="97"/>
      <c r="AL199" s="160"/>
      <c r="AM199" s="163"/>
      <c r="AN199" s="160"/>
      <c r="AO199" s="160"/>
      <c r="AP199" s="160"/>
      <c r="AQ199" s="160"/>
    </row>
    <row r="200" spans="28:43" s="67" customFormat="1" ht="14.25">
      <c r="AB200" s="97"/>
      <c r="AC200" s="160"/>
      <c r="AD200" s="160"/>
      <c r="AE200" s="160"/>
      <c r="AF200" s="97"/>
      <c r="AG200" s="97"/>
      <c r="AH200" s="97"/>
      <c r="AI200" s="97"/>
      <c r="AJ200" s="97"/>
      <c r="AK200" s="97"/>
      <c r="AL200" s="160"/>
      <c r="AM200" s="163"/>
      <c r="AN200" s="160"/>
      <c r="AO200" s="160"/>
      <c r="AP200" s="160"/>
      <c r="AQ200" s="160"/>
    </row>
    <row r="201" spans="28:43" s="67" customFormat="1" ht="14.25">
      <c r="AB201" s="97"/>
      <c r="AC201" s="160"/>
      <c r="AD201" s="160"/>
      <c r="AE201" s="160"/>
      <c r="AF201" s="97"/>
      <c r="AG201" s="97"/>
      <c r="AH201" s="97"/>
      <c r="AI201" s="97"/>
      <c r="AJ201" s="97"/>
      <c r="AK201" s="97"/>
      <c r="AL201" s="160"/>
      <c r="AM201" s="163"/>
      <c r="AN201" s="160"/>
      <c r="AO201" s="160"/>
      <c r="AP201" s="160"/>
      <c r="AQ201" s="160"/>
    </row>
    <row r="202" spans="28:43" s="67" customFormat="1" ht="14.25">
      <c r="AB202" s="97"/>
      <c r="AC202" s="160"/>
      <c r="AD202" s="160"/>
      <c r="AE202" s="160"/>
      <c r="AF202" s="97"/>
      <c r="AG202" s="97"/>
      <c r="AH202" s="97"/>
      <c r="AI202" s="97"/>
      <c r="AJ202" s="97"/>
      <c r="AK202" s="97"/>
      <c r="AL202" s="160"/>
      <c r="AM202" s="163"/>
      <c r="AN202" s="160"/>
      <c r="AO202" s="160"/>
      <c r="AP202" s="160"/>
      <c r="AQ202" s="160"/>
    </row>
    <row r="203" spans="28:43" s="67" customFormat="1" ht="14.25">
      <c r="AB203" s="97"/>
      <c r="AC203" s="160"/>
      <c r="AD203" s="160"/>
      <c r="AE203" s="160"/>
      <c r="AF203" s="97"/>
      <c r="AG203" s="97"/>
      <c r="AH203" s="97"/>
      <c r="AI203" s="97"/>
      <c r="AJ203" s="97"/>
      <c r="AK203" s="97"/>
      <c r="AL203" s="160"/>
      <c r="AM203" s="163"/>
      <c r="AN203" s="160"/>
      <c r="AO203" s="160"/>
      <c r="AP203" s="160"/>
      <c r="AQ203" s="160"/>
    </row>
    <row r="204" spans="28:43" s="67" customFormat="1" ht="14.25">
      <c r="AB204" s="97"/>
      <c r="AC204" s="160"/>
      <c r="AD204" s="160"/>
      <c r="AE204" s="160"/>
      <c r="AF204" s="97"/>
      <c r="AG204" s="97"/>
      <c r="AH204" s="97"/>
      <c r="AI204" s="97"/>
      <c r="AJ204" s="97"/>
      <c r="AK204" s="97"/>
      <c r="AL204" s="160"/>
      <c r="AM204" s="163"/>
      <c r="AN204" s="160"/>
      <c r="AO204" s="160"/>
      <c r="AP204" s="160"/>
      <c r="AQ204" s="160"/>
    </row>
    <row r="205" spans="28:43" s="67" customFormat="1" ht="14.25">
      <c r="AB205" s="97"/>
      <c r="AC205" s="160"/>
      <c r="AD205" s="160"/>
      <c r="AE205" s="160"/>
      <c r="AF205" s="97"/>
      <c r="AG205" s="97"/>
      <c r="AH205" s="97"/>
      <c r="AI205" s="97"/>
      <c r="AJ205" s="97"/>
      <c r="AK205" s="97"/>
      <c r="AL205" s="160"/>
      <c r="AM205" s="163"/>
      <c r="AN205" s="160"/>
      <c r="AO205" s="160"/>
      <c r="AP205" s="160"/>
      <c r="AQ205" s="160"/>
    </row>
    <row r="206" spans="28:43" s="67" customFormat="1" ht="14.25">
      <c r="AB206" s="97"/>
      <c r="AC206" s="160"/>
      <c r="AD206" s="160"/>
      <c r="AE206" s="160"/>
      <c r="AF206" s="97"/>
      <c r="AG206" s="97"/>
      <c r="AH206" s="97"/>
      <c r="AI206" s="97"/>
      <c r="AJ206" s="97"/>
      <c r="AK206" s="97"/>
      <c r="AL206" s="160"/>
      <c r="AM206" s="163"/>
      <c r="AN206" s="160"/>
      <c r="AO206" s="160"/>
      <c r="AP206" s="160"/>
      <c r="AQ206" s="160"/>
    </row>
    <row r="207" spans="28:43" s="67" customFormat="1" ht="14.25">
      <c r="AB207" s="97"/>
      <c r="AC207" s="160"/>
      <c r="AD207" s="160"/>
      <c r="AE207" s="160"/>
      <c r="AF207" s="97"/>
      <c r="AG207" s="97"/>
      <c r="AH207" s="97"/>
      <c r="AI207" s="97"/>
      <c r="AJ207" s="97"/>
      <c r="AK207" s="97"/>
      <c r="AL207" s="160"/>
      <c r="AM207" s="163"/>
      <c r="AN207" s="160"/>
      <c r="AO207" s="160"/>
      <c r="AP207" s="160"/>
      <c r="AQ207" s="160"/>
    </row>
    <row r="208" spans="28:43" s="67" customFormat="1" ht="14.25">
      <c r="AB208" s="97"/>
      <c r="AC208" s="160"/>
      <c r="AD208" s="160"/>
      <c r="AE208" s="160"/>
      <c r="AF208" s="97"/>
      <c r="AG208" s="97"/>
      <c r="AH208" s="97"/>
      <c r="AI208" s="97"/>
      <c r="AJ208" s="97"/>
      <c r="AK208" s="97"/>
      <c r="AL208" s="160"/>
      <c r="AM208" s="163"/>
      <c r="AN208" s="160"/>
      <c r="AO208" s="160"/>
      <c r="AP208" s="160"/>
      <c r="AQ208" s="160"/>
    </row>
    <row r="209" spans="28:43" s="67" customFormat="1" ht="14.25">
      <c r="AB209" s="97"/>
      <c r="AC209" s="160"/>
      <c r="AD209" s="160"/>
      <c r="AE209" s="160"/>
      <c r="AF209" s="97"/>
      <c r="AG209" s="97"/>
      <c r="AH209" s="97"/>
      <c r="AI209" s="97"/>
      <c r="AJ209" s="97"/>
      <c r="AK209" s="97"/>
      <c r="AL209" s="160"/>
      <c r="AM209" s="163"/>
      <c r="AN209" s="160"/>
      <c r="AO209" s="160"/>
      <c r="AP209" s="160"/>
      <c r="AQ209" s="160"/>
    </row>
    <row r="210" spans="28:43" s="67" customFormat="1" ht="14.25">
      <c r="AB210" s="97"/>
      <c r="AC210" s="160"/>
      <c r="AD210" s="160"/>
      <c r="AE210" s="160"/>
      <c r="AF210" s="97"/>
      <c r="AG210" s="97"/>
      <c r="AH210" s="97"/>
      <c r="AI210" s="97"/>
      <c r="AJ210" s="97"/>
      <c r="AK210" s="97"/>
      <c r="AL210" s="160"/>
      <c r="AM210" s="163"/>
      <c r="AN210" s="160"/>
      <c r="AO210" s="160"/>
      <c r="AP210" s="160"/>
      <c r="AQ210" s="160"/>
    </row>
    <row r="211" spans="28:43" s="67" customFormat="1" ht="14.25">
      <c r="AB211" s="97"/>
      <c r="AC211" s="160"/>
      <c r="AD211" s="160"/>
      <c r="AE211" s="160"/>
      <c r="AF211" s="97"/>
      <c r="AG211" s="97"/>
      <c r="AH211" s="97"/>
      <c r="AI211" s="97"/>
      <c r="AJ211" s="97"/>
      <c r="AK211" s="97"/>
      <c r="AL211" s="160"/>
      <c r="AM211" s="163"/>
      <c r="AN211" s="160"/>
      <c r="AO211" s="160"/>
      <c r="AP211" s="160"/>
      <c r="AQ211" s="160"/>
    </row>
    <row r="212" spans="28:43" s="67" customFormat="1" ht="14.25">
      <c r="AB212" s="97"/>
      <c r="AC212" s="160"/>
      <c r="AD212" s="160"/>
      <c r="AE212" s="160"/>
      <c r="AF212" s="97"/>
      <c r="AG212" s="97"/>
      <c r="AH212" s="97"/>
      <c r="AI212" s="97"/>
      <c r="AJ212" s="97"/>
      <c r="AK212" s="97"/>
      <c r="AL212" s="160"/>
      <c r="AM212" s="163"/>
      <c r="AN212" s="160"/>
      <c r="AO212" s="160"/>
      <c r="AP212" s="160"/>
      <c r="AQ212" s="160"/>
    </row>
    <row r="213" spans="28:43" s="67" customFormat="1" ht="14.25">
      <c r="AB213" s="97"/>
      <c r="AC213" s="160"/>
      <c r="AD213" s="160"/>
      <c r="AE213" s="160"/>
      <c r="AF213" s="97"/>
      <c r="AG213" s="97"/>
      <c r="AH213" s="97"/>
      <c r="AI213" s="97"/>
      <c r="AJ213" s="97"/>
      <c r="AK213" s="97"/>
      <c r="AL213" s="160"/>
      <c r="AM213" s="163"/>
      <c r="AN213" s="160"/>
      <c r="AO213" s="160"/>
      <c r="AP213" s="160"/>
      <c r="AQ213" s="160"/>
    </row>
    <row r="214" spans="28:43" s="67" customFormat="1" ht="14.25">
      <c r="AB214" s="97"/>
      <c r="AC214" s="160"/>
      <c r="AD214" s="160"/>
      <c r="AE214" s="160"/>
      <c r="AF214" s="97"/>
      <c r="AG214" s="97"/>
      <c r="AH214" s="97"/>
      <c r="AI214" s="97"/>
      <c r="AJ214" s="97"/>
      <c r="AK214" s="97"/>
      <c r="AL214" s="160"/>
      <c r="AM214" s="163"/>
      <c r="AN214" s="160"/>
      <c r="AO214" s="160"/>
      <c r="AP214" s="160"/>
      <c r="AQ214" s="160"/>
    </row>
    <row r="215" spans="28:43" s="67" customFormat="1" ht="14.25">
      <c r="AB215" s="97"/>
      <c r="AC215" s="160"/>
      <c r="AD215" s="160"/>
      <c r="AE215" s="160"/>
      <c r="AF215" s="97"/>
      <c r="AG215" s="97"/>
      <c r="AH215" s="97"/>
      <c r="AI215" s="97"/>
      <c r="AJ215" s="97"/>
      <c r="AK215" s="97"/>
      <c r="AL215" s="160"/>
      <c r="AM215" s="163"/>
      <c r="AN215" s="160"/>
      <c r="AO215" s="160"/>
      <c r="AP215" s="160"/>
      <c r="AQ215" s="160"/>
    </row>
    <row r="216" spans="28:43" s="67" customFormat="1" ht="14.25">
      <c r="AB216" s="97"/>
      <c r="AC216" s="160"/>
      <c r="AD216" s="160"/>
      <c r="AE216" s="160"/>
      <c r="AF216" s="97"/>
      <c r="AG216" s="97"/>
      <c r="AH216" s="97"/>
      <c r="AI216" s="97"/>
      <c r="AJ216" s="97"/>
      <c r="AK216" s="97"/>
      <c r="AL216" s="160"/>
      <c r="AM216" s="163"/>
      <c r="AN216" s="160"/>
      <c r="AO216" s="160"/>
      <c r="AP216" s="160"/>
      <c r="AQ216" s="160"/>
    </row>
    <row r="217" spans="28:43" s="67" customFormat="1" ht="14.25">
      <c r="AB217" s="97"/>
      <c r="AC217" s="160"/>
      <c r="AD217" s="160"/>
      <c r="AE217" s="160"/>
      <c r="AF217" s="97"/>
      <c r="AG217" s="97"/>
      <c r="AH217" s="97"/>
      <c r="AI217" s="97"/>
      <c r="AJ217" s="97"/>
      <c r="AK217" s="97"/>
      <c r="AL217" s="160"/>
      <c r="AM217" s="163"/>
      <c r="AN217" s="160"/>
      <c r="AO217" s="160"/>
      <c r="AP217" s="160"/>
      <c r="AQ217" s="160"/>
    </row>
    <row r="218" spans="28:43" s="67" customFormat="1" ht="14.25">
      <c r="AB218" s="97"/>
      <c r="AC218" s="160"/>
      <c r="AD218" s="160"/>
      <c r="AE218" s="160"/>
      <c r="AF218" s="97"/>
      <c r="AG218" s="97"/>
      <c r="AH218" s="97"/>
      <c r="AI218" s="97"/>
      <c r="AJ218" s="97"/>
      <c r="AK218" s="97"/>
      <c r="AL218" s="160"/>
      <c r="AM218" s="163"/>
      <c r="AN218" s="160"/>
      <c r="AO218" s="160"/>
      <c r="AP218" s="160"/>
      <c r="AQ218" s="160"/>
    </row>
    <row r="219" spans="28:43" s="67" customFormat="1" ht="14.25">
      <c r="AB219" s="97"/>
      <c r="AC219" s="160"/>
      <c r="AD219" s="160"/>
      <c r="AE219" s="160"/>
      <c r="AF219" s="97"/>
      <c r="AG219" s="97"/>
      <c r="AH219" s="97"/>
      <c r="AI219" s="97"/>
      <c r="AJ219" s="97"/>
      <c r="AK219" s="97"/>
      <c r="AL219" s="160"/>
      <c r="AM219" s="163"/>
      <c r="AN219" s="160"/>
      <c r="AO219" s="160"/>
      <c r="AP219" s="160"/>
      <c r="AQ219" s="160"/>
    </row>
    <row r="220" spans="28:43" s="67" customFormat="1" ht="14.25">
      <c r="AB220" s="97"/>
      <c r="AC220" s="160"/>
      <c r="AD220" s="160"/>
      <c r="AE220" s="160"/>
      <c r="AF220" s="97"/>
      <c r="AG220" s="97"/>
      <c r="AH220" s="97"/>
      <c r="AI220" s="97"/>
      <c r="AJ220" s="97"/>
      <c r="AK220" s="97"/>
      <c r="AL220" s="160"/>
      <c r="AM220" s="163"/>
      <c r="AN220" s="160"/>
      <c r="AO220" s="160"/>
      <c r="AP220" s="160"/>
      <c r="AQ220" s="160"/>
    </row>
    <row r="221" spans="28:43" s="67" customFormat="1" ht="14.25">
      <c r="AB221" s="97"/>
      <c r="AC221" s="160"/>
      <c r="AD221" s="160"/>
      <c r="AE221" s="160"/>
      <c r="AF221" s="97"/>
      <c r="AG221" s="97"/>
      <c r="AH221" s="97"/>
      <c r="AI221" s="97"/>
      <c r="AJ221" s="97"/>
      <c r="AK221" s="97"/>
      <c r="AL221" s="160"/>
      <c r="AM221" s="163"/>
      <c r="AN221" s="160"/>
      <c r="AO221" s="160"/>
      <c r="AP221" s="160"/>
      <c r="AQ221" s="160"/>
    </row>
    <row r="222" spans="28:43" s="67" customFormat="1" ht="14.25">
      <c r="AB222" s="97"/>
      <c r="AC222" s="160"/>
      <c r="AD222" s="160"/>
      <c r="AE222" s="160"/>
      <c r="AF222" s="97"/>
      <c r="AG222" s="97"/>
      <c r="AH222" s="97"/>
      <c r="AI222" s="97"/>
      <c r="AJ222" s="97"/>
      <c r="AK222" s="97"/>
      <c r="AL222" s="160"/>
      <c r="AM222" s="163"/>
      <c r="AN222" s="160"/>
      <c r="AO222" s="160"/>
      <c r="AP222" s="160"/>
      <c r="AQ222" s="160"/>
    </row>
    <row r="223" spans="28:43" s="67" customFormat="1" ht="14.25">
      <c r="AB223" s="97"/>
      <c r="AC223" s="160"/>
      <c r="AD223" s="160"/>
      <c r="AE223" s="160"/>
      <c r="AF223" s="97"/>
      <c r="AG223" s="97"/>
      <c r="AH223" s="97"/>
      <c r="AI223" s="97"/>
      <c r="AJ223" s="97"/>
      <c r="AK223" s="97"/>
      <c r="AL223" s="160"/>
      <c r="AM223" s="163"/>
      <c r="AN223" s="160"/>
      <c r="AO223" s="160"/>
      <c r="AP223" s="160"/>
      <c r="AQ223" s="160"/>
    </row>
    <row r="224" spans="28:43" s="67" customFormat="1" ht="14.25">
      <c r="AB224" s="97"/>
      <c r="AC224" s="160"/>
      <c r="AD224" s="160"/>
      <c r="AE224" s="160"/>
      <c r="AF224" s="97"/>
      <c r="AG224" s="97"/>
      <c r="AH224" s="97"/>
      <c r="AI224" s="97"/>
      <c r="AJ224" s="97"/>
      <c r="AK224" s="97"/>
      <c r="AL224" s="160"/>
      <c r="AM224" s="163"/>
      <c r="AN224" s="160"/>
      <c r="AO224" s="160"/>
      <c r="AP224" s="160"/>
      <c r="AQ224" s="160"/>
    </row>
    <row r="225" spans="28:43" s="67" customFormat="1" ht="14.25">
      <c r="AB225" s="97"/>
      <c r="AC225" s="160"/>
      <c r="AD225" s="160"/>
      <c r="AE225" s="160"/>
      <c r="AF225" s="97"/>
      <c r="AG225" s="97"/>
      <c r="AH225" s="97"/>
      <c r="AI225" s="97"/>
      <c r="AJ225" s="97"/>
      <c r="AK225" s="97"/>
      <c r="AL225" s="160"/>
      <c r="AM225" s="163"/>
      <c r="AN225" s="160"/>
      <c r="AO225" s="160"/>
      <c r="AP225" s="160"/>
      <c r="AQ225" s="160"/>
    </row>
    <row r="226" spans="28:43" s="67" customFormat="1" ht="14.25">
      <c r="AB226" s="97"/>
      <c r="AC226" s="160"/>
      <c r="AD226" s="160"/>
      <c r="AE226" s="160"/>
      <c r="AF226" s="97"/>
      <c r="AG226" s="97"/>
      <c r="AH226" s="97"/>
      <c r="AI226" s="97"/>
      <c r="AJ226" s="97"/>
      <c r="AK226" s="97"/>
      <c r="AL226" s="160"/>
      <c r="AM226" s="163"/>
      <c r="AN226" s="160"/>
      <c r="AO226" s="160"/>
      <c r="AP226" s="160"/>
      <c r="AQ226" s="160"/>
    </row>
    <row r="227" spans="28:43" s="67" customFormat="1" ht="14.25">
      <c r="AB227" s="97"/>
      <c r="AC227" s="160"/>
      <c r="AD227" s="160"/>
      <c r="AE227" s="160"/>
      <c r="AF227" s="97"/>
      <c r="AG227" s="97"/>
      <c r="AH227" s="97"/>
      <c r="AI227" s="97"/>
      <c r="AJ227" s="97"/>
      <c r="AK227" s="97"/>
      <c r="AL227" s="160"/>
      <c r="AM227" s="163"/>
      <c r="AN227" s="160"/>
      <c r="AO227" s="160"/>
      <c r="AP227" s="160"/>
      <c r="AQ227" s="160"/>
    </row>
    <row r="228" spans="28:43" s="67" customFormat="1" ht="14.25">
      <c r="AB228" s="97"/>
      <c r="AC228" s="160"/>
      <c r="AD228" s="160"/>
      <c r="AE228" s="160"/>
      <c r="AF228" s="97"/>
      <c r="AG228" s="97"/>
      <c r="AH228" s="97"/>
      <c r="AI228" s="97"/>
      <c r="AJ228" s="97"/>
      <c r="AK228" s="97"/>
      <c r="AL228" s="160"/>
      <c r="AM228" s="163"/>
      <c r="AN228" s="160"/>
      <c r="AO228" s="160"/>
      <c r="AP228" s="160"/>
      <c r="AQ228" s="160"/>
    </row>
    <row r="229" spans="28:43" s="67" customFormat="1" ht="14.25">
      <c r="AB229" s="97"/>
      <c r="AC229" s="160"/>
      <c r="AD229" s="160"/>
      <c r="AE229" s="160"/>
      <c r="AF229" s="97"/>
      <c r="AG229" s="97"/>
      <c r="AH229" s="97"/>
      <c r="AI229" s="97"/>
      <c r="AJ229" s="97"/>
      <c r="AK229" s="97"/>
      <c r="AL229" s="160"/>
      <c r="AM229" s="163"/>
      <c r="AN229" s="160"/>
      <c r="AO229" s="160"/>
      <c r="AP229" s="160"/>
      <c r="AQ229" s="160"/>
    </row>
    <row r="230" spans="28:43" s="67" customFormat="1" ht="14.25">
      <c r="AB230" s="97"/>
      <c r="AC230" s="160"/>
      <c r="AD230" s="160"/>
      <c r="AE230" s="160"/>
      <c r="AF230" s="97"/>
      <c r="AG230" s="97"/>
      <c r="AH230" s="97"/>
      <c r="AI230" s="97"/>
      <c r="AJ230" s="97"/>
      <c r="AK230" s="97"/>
      <c r="AL230" s="160"/>
      <c r="AM230" s="163"/>
      <c r="AN230" s="160"/>
      <c r="AO230" s="160"/>
      <c r="AP230" s="160"/>
      <c r="AQ230" s="160"/>
    </row>
    <row r="231" spans="28:43" s="67" customFormat="1" ht="14.25">
      <c r="AB231" s="97"/>
      <c r="AC231" s="160"/>
      <c r="AD231" s="160"/>
      <c r="AE231" s="160"/>
      <c r="AF231" s="97"/>
      <c r="AG231" s="97"/>
      <c r="AH231" s="97"/>
      <c r="AI231" s="97"/>
      <c r="AJ231" s="97"/>
      <c r="AK231" s="97"/>
      <c r="AL231" s="160"/>
      <c r="AM231" s="163"/>
      <c r="AN231" s="160"/>
      <c r="AO231" s="160"/>
      <c r="AP231" s="160"/>
      <c r="AQ231" s="160"/>
    </row>
    <row r="232" spans="28:43" s="67" customFormat="1" ht="14.25">
      <c r="AB232" s="97"/>
      <c r="AC232" s="160"/>
      <c r="AD232" s="160"/>
      <c r="AE232" s="160"/>
      <c r="AF232" s="97"/>
      <c r="AG232" s="97"/>
      <c r="AH232" s="97"/>
      <c r="AI232" s="97"/>
      <c r="AJ232" s="97"/>
      <c r="AK232" s="97"/>
      <c r="AL232" s="160"/>
      <c r="AM232" s="163"/>
      <c r="AN232" s="160"/>
      <c r="AO232" s="160"/>
      <c r="AP232" s="160"/>
      <c r="AQ232" s="160"/>
    </row>
    <row r="233" spans="28:43" s="67" customFormat="1" ht="14.25">
      <c r="AB233" s="97"/>
      <c r="AC233" s="160"/>
      <c r="AD233" s="160"/>
      <c r="AE233" s="160"/>
      <c r="AF233" s="97"/>
      <c r="AG233" s="97"/>
      <c r="AH233" s="97"/>
      <c r="AI233" s="97"/>
      <c r="AJ233" s="97"/>
      <c r="AK233" s="97"/>
      <c r="AL233" s="160"/>
      <c r="AM233" s="163"/>
      <c r="AN233" s="160"/>
      <c r="AO233" s="160"/>
      <c r="AP233" s="160"/>
      <c r="AQ233" s="160"/>
    </row>
    <row r="234" spans="28:43" s="67" customFormat="1" ht="14.25">
      <c r="AB234" s="97"/>
      <c r="AC234" s="160"/>
      <c r="AD234" s="160"/>
      <c r="AE234" s="160"/>
      <c r="AF234" s="97"/>
      <c r="AG234" s="97"/>
      <c r="AH234" s="97"/>
      <c r="AI234" s="97"/>
      <c r="AJ234" s="97"/>
      <c r="AK234" s="97"/>
      <c r="AL234" s="160"/>
      <c r="AM234" s="163"/>
      <c r="AN234" s="160"/>
      <c r="AO234" s="160"/>
      <c r="AP234" s="160"/>
      <c r="AQ234" s="160"/>
    </row>
    <row r="235" spans="28:43" s="67" customFormat="1" ht="14.25">
      <c r="AB235" s="97"/>
      <c r="AC235" s="160"/>
      <c r="AD235" s="160"/>
      <c r="AE235" s="160"/>
      <c r="AF235" s="97"/>
      <c r="AG235" s="97"/>
      <c r="AH235" s="97"/>
      <c r="AI235" s="97"/>
      <c r="AJ235" s="97"/>
      <c r="AK235" s="97"/>
      <c r="AL235" s="160"/>
      <c r="AM235" s="163"/>
      <c r="AN235" s="160"/>
      <c r="AO235" s="160"/>
      <c r="AP235" s="160"/>
      <c r="AQ235" s="160"/>
    </row>
    <row r="236" spans="28:43" s="67" customFormat="1" ht="14.25">
      <c r="AB236" s="97"/>
      <c r="AC236" s="160"/>
      <c r="AD236" s="160"/>
      <c r="AE236" s="160"/>
      <c r="AF236" s="97"/>
      <c r="AG236" s="97"/>
      <c r="AH236" s="97"/>
      <c r="AI236" s="97"/>
      <c r="AJ236" s="97"/>
      <c r="AK236" s="97"/>
      <c r="AL236" s="160"/>
      <c r="AM236" s="163"/>
      <c r="AN236" s="160"/>
      <c r="AO236" s="160"/>
      <c r="AP236" s="160"/>
      <c r="AQ236" s="160"/>
    </row>
    <row r="237" spans="28:43" s="67" customFormat="1" ht="14.25">
      <c r="AB237" s="97"/>
      <c r="AC237" s="160"/>
      <c r="AD237" s="160"/>
      <c r="AE237" s="160"/>
      <c r="AF237" s="97"/>
      <c r="AG237" s="97"/>
      <c r="AH237" s="97"/>
      <c r="AI237" s="97"/>
      <c r="AJ237" s="97"/>
      <c r="AK237" s="97"/>
      <c r="AL237" s="160"/>
      <c r="AM237" s="163"/>
      <c r="AN237" s="160"/>
      <c r="AO237" s="160"/>
      <c r="AP237" s="160"/>
      <c r="AQ237" s="160"/>
    </row>
    <row r="238" spans="28:43" s="67" customFormat="1" ht="14.25">
      <c r="AB238" s="97"/>
      <c r="AC238" s="160"/>
      <c r="AD238" s="160"/>
      <c r="AE238" s="160"/>
      <c r="AF238" s="97"/>
      <c r="AG238" s="97"/>
      <c r="AH238" s="97"/>
      <c r="AI238" s="97"/>
      <c r="AJ238" s="97"/>
      <c r="AK238" s="97"/>
      <c r="AL238" s="160"/>
      <c r="AM238" s="163"/>
      <c r="AN238" s="160"/>
      <c r="AO238" s="160"/>
      <c r="AP238" s="160"/>
      <c r="AQ238" s="160"/>
    </row>
    <row r="239" spans="28:43" s="67" customFormat="1" ht="14.25">
      <c r="AB239" s="97"/>
      <c r="AC239" s="160"/>
      <c r="AD239" s="160"/>
      <c r="AE239" s="160"/>
      <c r="AF239" s="97"/>
      <c r="AG239" s="97"/>
      <c r="AH239" s="97"/>
      <c r="AI239" s="97"/>
      <c r="AJ239" s="97"/>
      <c r="AK239" s="97"/>
      <c r="AL239" s="160"/>
      <c r="AM239" s="163"/>
      <c r="AN239" s="160"/>
      <c r="AO239" s="160"/>
      <c r="AP239" s="160"/>
      <c r="AQ239" s="160"/>
    </row>
    <row r="240" spans="28:43" s="67" customFormat="1" ht="14.25">
      <c r="AB240" s="97"/>
      <c r="AC240" s="160"/>
      <c r="AD240" s="160"/>
      <c r="AE240" s="160"/>
      <c r="AF240" s="97"/>
      <c r="AG240" s="97"/>
      <c r="AH240" s="97"/>
      <c r="AI240" s="97"/>
      <c r="AJ240" s="97"/>
      <c r="AK240" s="97"/>
      <c r="AL240" s="160"/>
      <c r="AM240" s="163"/>
      <c r="AN240" s="160"/>
      <c r="AO240" s="160"/>
      <c r="AP240" s="160"/>
      <c r="AQ240" s="160"/>
    </row>
    <row r="241" spans="28:43" s="67" customFormat="1" ht="14.25">
      <c r="AB241" s="97"/>
      <c r="AC241" s="160"/>
      <c r="AD241" s="160"/>
      <c r="AE241" s="160"/>
      <c r="AF241" s="97"/>
      <c r="AG241" s="97"/>
      <c r="AH241" s="97"/>
      <c r="AI241" s="97"/>
      <c r="AJ241" s="97"/>
      <c r="AK241" s="97"/>
      <c r="AL241" s="160"/>
      <c r="AM241" s="163"/>
      <c r="AN241" s="160"/>
      <c r="AO241" s="160"/>
      <c r="AP241" s="160"/>
      <c r="AQ241" s="160"/>
    </row>
    <row r="242" spans="28:43" s="67" customFormat="1" ht="14.25">
      <c r="AB242" s="97"/>
      <c r="AC242" s="160"/>
      <c r="AD242" s="160"/>
      <c r="AE242" s="160"/>
      <c r="AF242" s="97"/>
      <c r="AG242" s="97"/>
      <c r="AH242" s="97"/>
      <c r="AI242" s="97"/>
      <c r="AJ242" s="97"/>
      <c r="AK242" s="97"/>
      <c r="AL242" s="160"/>
      <c r="AM242" s="163"/>
      <c r="AN242" s="160"/>
      <c r="AO242" s="160"/>
      <c r="AP242" s="160"/>
      <c r="AQ242" s="160"/>
    </row>
    <row r="243" spans="28:43" s="67" customFormat="1" ht="14.25">
      <c r="AB243" s="97"/>
      <c r="AC243" s="160"/>
      <c r="AD243" s="160"/>
      <c r="AE243" s="160"/>
      <c r="AF243" s="97"/>
      <c r="AG243" s="97"/>
      <c r="AH243" s="97"/>
      <c r="AI243" s="97"/>
      <c r="AJ243" s="97"/>
      <c r="AK243" s="97"/>
      <c r="AL243" s="160"/>
      <c r="AM243" s="163"/>
      <c r="AN243" s="160"/>
      <c r="AO243" s="160"/>
      <c r="AP243" s="160"/>
      <c r="AQ243" s="160"/>
    </row>
    <row r="244" spans="28:43" s="67" customFormat="1" ht="14.25">
      <c r="AB244" s="97"/>
      <c r="AC244" s="160"/>
      <c r="AD244" s="160"/>
      <c r="AE244" s="160"/>
      <c r="AF244" s="97"/>
      <c r="AG244" s="97"/>
      <c r="AH244" s="97"/>
      <c r="AI244" s="97"/>
      <c r="AJ244" s="97"/>
      <c r="AK244" s="97"/>
      <c r="AL244" s="160"/>
      <c r="AM244" s="163"/>
      <c r="AN244" s="160"/>
      <c r="AO244" s="160"/>
      <c r="AP244" s="160"/>
      <c r="AQ244" s="160"/>
    </row>
    <row r="245" spans="28:43" s="67" customFormat="1" ht="14.25">
      <c r="AB245" s="97"/>
      <c r="AC245" s="160"/>
      <c r="AD245" s="160"/>
      <c r="AE245" s="160"/>
      <c r="AF245" s="97"/>
      <c r="AG245" s="97"/>
      <c r="AH245" s="97"/>
      <c r="AI245" s="97"/>
      <c r="AJ245" s="97"/>
      <c r="AK245" s="97"/>
      <c r="AL245" s="160"/>
      <c r="AM245" s="163"/>
      <c r="AN245" s="160"/>
      <c r="AO245" s="160"/>
      <c r="AP245" s="160"/>
      <c r="AQ245" s="160"/>
    </row>
    <row r="246" spans="28:43" s="67" customFormat="1" ht="14.25">
      <c r="AB246" s="97"/>
      <c r="AC246" s="160"/>
      <c r="AD246" s="160"/>
      <c r="AE246" s="160"/>
      <c r="AF246" s="97"/>
      <c r="AG246" s="97"/>
      <c r="AH246" s="97"/>
      <c r="AI246" s="97"/>
      <c r="AJ246" s="97"/>
      <c r="AK246" s="97"/>
      <c r="AL246" s="160"/>
      <c r="AM246" s="163"/>
      <c r="AN246" s="160"/>
      <c r="AO246" s="160"/>
      <c r="AP246" s="160"/>
      <c r="AQ246" s="160"/>
    </row>
    <row r="247" spans="28:43" s="67" customFormat="1" ht="14.25">
      <c r="AB247" s="97"/>
      <c r="AC247" s="160"/>
      <c r="AD247" s="160"/>
      <c r="AE247" s="160"/>
      <c r="AF247" s="97"/>
      <c r="AG247" s="97"/>
      <c r="AH247" s="97"/>
      <c r="AI247" s="97"/>
      <c r="AJ247" s="97"/>
      <c r="AK247" s="97"/>
      <c r="AL247" s="160"/>
      <c r="AM247" s="163"/>
      <c r="AN247" s="160"/>
      <c r="AO247" s="160"/>
      <c r="AP247" s="160"/>
      <c r="AQ247" s="160"/>
    </row>
    <row r="248" spans="28:43" s="67" customFormat="1" ht="14.25">
      <c r="AB248" s="97"/>
      <c r="AC248" s="160"/>
      <c r="AD248" s="160"/>
      <c r="AE248" s="160"/>
      <c r="AF248" s="97"/>
      <c r="AG248" s="97"/>
      <c r="AH248" s="97"/>
      <c r="AI248" s="97"/>
      <c r="AJ248" s="97"/>
      <c r="AK248" s="97"/>
      <c r="AL248" s="160"/>
      <c r="AM248" s="163"/>
      <c r="AN248" s="160"/>
      <c r="AO248" s="160"/>
      <c r="AP248" s="160"/>
      <c r="AQ248" s="160"/>
    </row>
    <row r="249" spans="28:43" s="67" customFormat="1" ht="14.25">
      <c r="AB249" s="97"/>
      <c r="AC249" s="160"/>
      <c r="AD249" s="160"/>
      <c r="AE249" s="160"/>
      <c r="AF249" s="97"/>
      <c r="AG249" s="97"/>
      <c r="AH249" s="97"/>
      <c r="AI249" s="97"/>
      <c r="AJ249" s="97"/>
      <c r="AK249" s="97"/>
      <c r="AL249" s="160"/>
      <c r="AM249" s="163"/>
      <c r="AN249" s="160"/>
      <c r="AO249" s="160"/>
      <c r="AP249" s="160"/>
      <c r="AQ249" s="160"/>
    </row>
    <row r="250" spans="28:43" s="67" customFormat="1" ht="14.25">
      <c r="AB250" s="97"/>
      <c r="AC250" s="160"/>
      <c r="AD250" s="160"/>
      <c r="AE250" s="160"/>
      <c r="AF250" s="97"/>
      <c r="AG250" s="97"/>
      <c r="AH250" s="97"/>
      <c r="AI250" s="97"/>
      <c r="AJ250" s="97"/>
      <c r="AK250" s="97"/>
      <c r="AL250" s="160"/>
      <c r="AM250" s="163"/>
      <c r="AN250" s="160"/>
      <c r="AO250" s="160"/>
      <c r="AP250" s="160"/>
      <c r="AQ250" s="160"/>
    </row>
    <row r="251" spans="28:43" s="67" customFormat="1" ht="14.25">
      <c r="AB251" s="97"/>
      <c r="AC251" s="160"/>
      <c r="AD251" s="160"/>
      <c r="AE251" s="160"/>
      <c r="AF251" s="97"/>
      <c r="AG251" s="97"/>
      <c r="AH251" s="97"/>
      <c r="AI251" s="97"/>
      <c r="AJ251" s="97"/>
      <c r="AK251" s="97"/>
      <c r="AL251" s="160"/>
      <c r="AM251" s="163"/>
      <c r="AN251" s="160"/>
      <c r="AO251" s="160"/>
      <c r="AP251" s="160"/>
      <c r="AQ251" s="160"/>
    </row>
    <row r="252" spans="28:43" s="67" customFormat="1" ht="14.25">
      <c r="AB252" s="97"/>
      <c r="AC252" s="160"/>
      <c r="AD252" s="160"/>
      <c r="AE252" s="160"/>
      <c r="AF252" s="97"/>
      <c r="AG252" s="97"/>
      <c r="AH252" s="97"/>
      <c r="AI252" s="97"/>
      <c r="AJ252" s="97"/>
      <c r="AK252" s="97"/>
      <c r="AL252" s="160"/>
      <c r="AM252" s="163"/>
      <c r="AN252" s="160"/>
      <c r="AO252" s="160"/>
      <c r="AP252" s="160"/>
      <c r="AQ252" s="160"/>
    </row>
    <row r="253" spans="28:43" s="67" customFormat="1" ht="14.25">
      <c r="AB253" s="97"/>
      <c r="AC253" s="160"/>
      <c r="AD253" s="160"/>
      <c r="AE253" s="160"/>
      <c r="AF253" s="97"/>
      <c r="AG253" s="97"/>
      <c r="AH253" s="97"/>
      <c r="AI253" s="97"/>
      <c r="AJ253" s="97"/>
      <c r="AK253" s="97"/>
      <c r="AL253" s="160"/>
      <c r="AM253" s="163"/>
      <c r="AN253" s="160"/>
      <c r="AO253" s="160"/>
      <c r="AP253" s="160"/>
      <c r="AQ253" s="160"/>
    </row>
    <row r="254" spans="28:43" s="67" customFormat="1" ht="14.25">
      <c r="AB254" s="97"/>
      <c r="AC254" s="160"/>
      <c r="AD254" s="160"/>
      <c r="AE254" s="160"/>
      <c r="AF254" s="97"/>
      <c r="AG254" s="97"/>
      <c r="AH254" s="97"/>
      <c r="AI254" s="97"/>
      <c r="AJ254" s="97"/>
      <c r="AK254" s="97"/>
      <c r="AL254" s="160"/>
      <c r="AM254" s="163"/>
      <c r="AN254" s="160"/>
      <c r="AO254" s="160"/>
      <c r="AP254" s="160"/>
      <c r="AQ254" s="160"/>
    </row>
    <row r="255" spans="28:43" s="67" customFormat="1" ht="14.25">
      <c r="AB255" s="97"/>
      <c r="AC255" s="160"/>
      <c r="AD255" s="160"/>
      <c r="AE255" s="160"/>
      <c r="AF255" s="97"/>
      <c r="AG255" s="97"/>
      <c r="AH255" s="97"/>
      <c r="AI255" s="97"/>
      <c r="AJ255" s="97"/>
      <c r="AK255" s="97"/>
      <c r="AL255" s="160"/>
      <c r="AM255" s="163"/>
      <c r="AN255" s="160"/>
      <c r="AO255" s="160"/>
      <c r="AP255" s="160"/>
      <c r="AQ255" s="160"/>
    </row>
    <row r="256" spans="28:43" s="67" customFormat="1" ht="14.25">
      <c r="AB256" s="97"/>
      <c r="AC256" s="160"/>
      <c r="AD256" s="160"/>
      <c r="AE256" s="160"/>
      <c r="AF256" s="97"/>
      <c r="AG256" s="97"/>
      <c r="AH256" s="97"/>
      <c r="AI256" s="97"/>
      <c r="AJ256" s="97"/>
      <c r="AK256" s="97"/>
      <c r="AL256" s="160"/>
      <c r="AM256" s="163"/>
      <c r="AN256" s="160"/>
      <c r="AO256" s="160"/>
      <c r="AP256" s="160"/>
      <c r="AQ256" s="160"/>
    </row>
    <row r="257" spans="28:43" s="67" customFormat="1" ht="14.25">
      <c r="AB257" s="97"/>
      <c r="AC257" s="160"/>
      <c r="AD257" s="160"/>
      <c r="AE257" s="160"/>
      <c r="AF257" s="97"/>
      <c r="AG257" s="97"/>
      <c r="AH257" s="97"/>
      <c r="AI257" s="97"/>
      <c r="AJ257" s="97"/>
      <c r="AK257" s="97"/>
      <c r="AL257" s="160"/>
      <c r="AM257" s="163"/>
      <c r="AN257" s="160"/>
      <c r="AO257" s="160"/>
      <c r="AP257" s="160"/>
      <c r="AQ257" s="160"/>
    </row>
    <row r="258" ht="14.25">
      <c r="AM258" s="163"/>
    </row>
    <row r="259" ht="14.25">
      <c r="AM259" s="163"/>
    </row>
    <row r="260" ht="14.25">
      <c r="AM260" s="163"/>
    </row>
    <row r="261" ht="14.25">
      <c r="AM261" s="163"/>
    </row>
    <row r="262" ht="14.25">
      <c r="AM262" s="163"/>
    </row>
    <row r="263" ht="14.25">
      <c r="AM263" s="163"/>
    </row>
    <row r="264" ht="14.25">
      <c r="AM264" s="163"/>
    </row>
    <row r="265" ht="14.25">
      <c r="AM265" s="163"/>
    </row>
  </sheetData>
  <sheetProtection password="DA9F" sheet="1"/>
  <mergeCells count="21">
    <mergeCell ref="Y12:Z12"/>
    <mergeCell ref="B5:C5"/>
    <mergeCell ref="D5:F5"/>
    <mergeCell ref="G5:J5"/>
    <mergeCell ref="Q7:R7"/>
    <mergeCell ref="Q5:U5"/>
    <mergeCell ref="G6:J6"/>
    <mergeCell ref="B4:E4"/>
    <mergeCell ref="U9:W10"/>
    <mergeCell ref="B9:R10"/>
    <mergeCell ref="O5:P5"/>
    <mergeCell ref="K5:N5"/>
    <mergeCell ref="N7:O7"/>
    <mergeCell ref="F4:K4"/>
    <mergeCell ref="B7:L7"/>
    <mergeCell ref="A1:AA1"/>
    <mergeCell ref="T7:U7"/>
    <mergeCell ref="B3:E3"/>
    <mergeCell ref="F3:K3"/>
    <mergeCell ref="L4:N4"/>
    <mergeCell ref="O4:W4"/>
  </mergeCells>
  <conditionalFormatting sqref="Z26:Z43">
    <cfRule type="cellIs" priority="2" dxfId="7" operator="greaterThan" stopIfTrue="1">
      <formula>3</formula>
    </cfRule>
  </conditionalFormatting>
  <conditionalFormatting sqref="X12:X81">
    <cfRule type="cellIs" priority="1" dxfId="7" operator="greaterThan" stopIfTrue="1">
      <formula>3</formula>
    </cfRule>
  </conditionalFormatting>
  <dataValidations count="12">
    <dataValidation type="list" allowBlank="1" showErrorMessage="1" prompt="ﾌﾘｶﾞﾅは自動で入力されますが，間違っている場合は直接入力して下さい。" sqref="G12:G81">
      <formula1>$AF$12:$AF$14</formula1>
    </dataValidation>
    <dataValidation type="list" allowBlank="1" showInputMessage="1" showErrorMessage="1" sqref="S12:S81">
      <formula1>$AB$12</formula1>
    </dataValidation>
    <dataValidation type="list" allowBlank="1" showInputMessage="1" showErrorMessage="1" sqref="T12:T81">
      <formula1>$AB$13</formula1>
    </dataValidation>
    <dataValidation allowBlank="1" showInputMessage="1" showErrorMessage="1" prompt="ﾌﾘｶﾞﾅは自動で入力されますが，間違っている場合は直接入力して下さい(半角ｶﾀｶﾅで)。" sqref="E12:F81"/>
    <dataValidation allowBlank="1" showInputMessage="1" showErrorMessage="1" prompt="氏名は，名字と名前を別々に入力して下さい。" sqref="C12:D81"/>
    <dataValidation allowBlank="1" showInputMessage="1" showErrorMessage="1" promptTitle="注意!!!" prompt="ゼッケンナンバーは，JAAFに登録した後に割り振られたナンバーを必ず記入して下さい。" sqref="B12:B81"/>
    <dataValidation type="list" allowBlank="1" showInputMessage="1" showErrorMessage="1" prompt="プルダウンメニューより種目を選択してください。" sqref="M12:M81 J12:J81 P12:P81 U12:W81">
      <formula1>女子二年</formula1>
    </dataValidation>
    <dataValidation allowBlank="1" showInputMessage="1" showErrorMessage="1" prompt="最高記録がある場合は，公認記録を記入してください。&#10;例)4分07秒03→40703" sqref="T10"/>
    <dataValidation allowBlank="1" showInputMessage="1" showErrorMessage="1" prompt="最高記録(公認記録)は記入例を参考にして記入してください。" sqref="K12:K81 N12:N81 Q12:Q81"/>
    <dataValidation allowBlank="1" showInputMessage="1" showErrorMessage="1" prompt="最高記録がある場合は，大会名(記録が公認された大会)を記入してください。" sqref="L12:L81 O12:O81 R12:R81"/>
    <dataValidation allowBlank="1" showInputMessage="1" showErrorMessage="1" prompt="最高記録がある場合は，公認記録を記入してください。&#10;例)51秒34→5134" sqref="S10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$AG$12:$AG$104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40" r:id="rId1"/>
  <headerFooter>
    <oddHeader>&amp;R&amp;16NO.&amp;P</oddHeader>
  </headerFooter>
  <rowBreaks count="1" manualBreakCount="1">
    <brk id="46" max="26" man="1"/>
  </rowBreaks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Q91"/>
  <sheetViews>
    <sheetView zoomScalePageLayoutView="0" workbookViewId="0" topLeftCell="AC1">
      <selection activeCell="AQ19" sqref="AQ19"/>
    </sheetView>
  </sheetViews>
  <sheetFormatPr defaultColWidth="9.00390625" defaultRowHeight="15.75"/>
  <cols>
    <col min="1" max="1" width="5.625" style="28" bestFit="1" customWidth="1"/>
    <col min="2" max="2" width="9.375" style="28" bestFit="1" customWidth="1"/>
    <col min="3" max="4" width="4.75390625" style="28" bestFit="1" customWidth="1"/>
    <col min="5" max="5" width="2.625" style="28" bestFit="1" customWidth="1"/>
    <col min="6" max="6" width="9.125" style="28" bestFit="1" customWidth="1"/>
    <col min="7" max="7" width="4.625" style="28" bestFit="1" customWidth="1"/>
    <col min="8" max="8" width="5.25390625" style="28" bestFit="1" customWidth="1"/>
    <col min="9" max="9" width="2.00390625" style="28" bestFit="1" customWidth="1"/>
    <col min="10" max="10" width="8.875" style="28" bestFit="1" customWidth="1"/>
    <col min="11" max="11" width="4.75390625" style="28" bestFit="1" customWidth="1"/>
    <col min="12" max="13" width="6.00390625" style="28" bestFit="1" customWidth="1"/>
    <col min="14" max="14" width="6.375" style="28" bestFit="1" customWidth="1"/>
    <col min="15" max="15" width="7.625" style="28" bestFit="1" customWidth="1"/>
    <col min="16" max="16" width="7.50390625" style="28" bestFit="1" customWidth="1"/>
    <col min="17" max="18" width="5.875" style="28" bestFit="1" customWidth="1"/>
    <col min="19" max="19" width="10.875" style="28" bestFit="1" customWidth="1"/>
    <col min="20" max="20" width="9.375" style="28" bestFit="1" customWidth="1"/>
    <col min="21" max="21" width="5.875" style="28" bestFit="1" customWidth="1"/>
    <col min="22" max="22" width="6.75390625" style="28" bestFit="1" customWidth="1"/>
    <col min="23" max="23" width="11.75390625" style="28" bestFit="1" customWidth="1"/>
    <col min="24" max="24" width="8.875" style="28" bestFit="1" customWidth="1"/>
    <col min="25" max="25" width="5.875" style="28" bestFit="1" customWidth="1"/>
    <col min="26" max="26" width="6.75390625" style="28" bestFit="1" customWidth="1"/>
    <col min="27" max="27" width="11.75390625" style="28" bestFit="1" customWidth="1"/>
    <col min="28" max="29" width="8.00390625" style="28" bestFit="1" customWidth="1"/>
    <col min="30" max="30" width="4.75390625" style="28" bestFit="1" customWidth="1"/>
    <col min="31" max="32" width="2.00390625" style="28" bestFit="1" customWidth="1"/>
    <col min="33" max="33" width="11.125" style="28" bestFit="1" customWidth="1"/>
    <col min="34" max="34" width="9.00390625" style="28" customWidth="1"/>
    <col min="35" max="35" width="6.375" style="28" bestFit="1" customWidth="1"/>
    <col min="36" max="36" width="9.625" style="28" bestFit="1" customWidth="1"/>
    <col min="37" max="37" width="7.00390625" style="28" bestFit="1" customWidth="1"/>
    <col min="38" max="38" width="9.625" style="28" bestFit="1" customWidth="1"/>
    <col min="39" max="39" width="7.00390625" style="28" bestFit="1" customWidth="1"/>
    <col min="40" max="40" width="9.625" style="28" bestFit="1" customWidth="1"/>
    <col min="41" max="41" width="9.00390625" style="28" customWidth="1"/>
    <col min="42" max="42" width="9.375" style="28" bestFit="1" customWidth="1"/>
    <col min="43" max="43" width="5.875" style="28" bestFit="1" customWidth="1"/>
    <col min="44" max="16384" width="9.00390625" style="28" customWidth="1"/>
  </cols>
  <sheetData>
    <row r="1" spans="1:43" s="26" customFormat="1" ht="12.75" thickBot="1">
      <c r="A1" s="32" t="s">
        <v>148</v>
      </c>
      <c r="B1" s="32" t="s">
        <v>149</v>
      </c>
      <c r="C1" s="32"/>
      <c r="D1" s="32"/>
      <c r="E1" s="32"/>
      <c r="F1" s="32" t="s">
        <v>150</v>
      </c>
      <c r="G1" s="32"/>
      <c r="H1" s="32"/>
      <c r="I1" s="32"/>
      <c r="J1" s="32" t="s">
        <v>151</v>
      </c>
      <c r="K1" s="32" t="s">
        <v>152</v>
      </c>
      <c r="L1" s="32" t="s">
        <v>153</v>
      </c>
      <c r="M1" s="32" t="s">
        <v>154</v>
      </c>
      <c r="N1" s="32" t="s">
        <v>155</v>
      </c>
      <c r="O1" s="32" t="s">
        <v>156</v>
      </c>
      <c r="P1" s="32" t="s">
        <v>13</v>
      </c>
      <c r="Q1" s="33" t="s">
        <v>157</v>
      </c>
      <c r="R1" s="33" t="s">
        <v>158</v>
      </c>
      <c r="S1" s="32" t="s">
        <v>159</v>
      </c>
      <c r="T1" s="32" t="s">
        <v>14</v>
      </c>
      <c r="U1" s="33" t="s">
        <v>160</v>
      </c>
      <c r="V1" s="33" t="s">
        <v>158</v>
      </c>
      <c r="W1" s="32" t="s">
        <v>159</v>
      </c>
      <c r="X1" s="32" t="s">
        <v>253</v>
      </c>
      <c r="Y1" s="33" t="s">
        <v>254</v>
      </c>
      <c r="Z1" s="33" t="s">
        <v>158</v>
      </c>
      <c r="AA1" s="32" t="s">
        <v>159</v>
      </c>
      <c r="AB1" s="34" t="s">
        <v>161</v>
      </c>
      <c r="AC1" s="34" t="s">
        <v>162</v>
      </c>
      <c r="AD1" s="34" t="s">
        <v>163</v>
      </c>
      <c r="AE1" s="34"/>
      <c r="AF1" s="34"/>
      <c r="AG1" s="34" t="s">
        <v>164</v>
      </c>
      <c r="AI1" s="26" t="s">
        <v>192</v>
      </c>
      <c r="AJ1" s="26" t="s">
        <v>194</v>
      </c>
      <c r="AK1" s="26" t="s">
        <v>193</v>
      </c>
      <c r="AL1" s="26" t="s">
        <v>195</v>
      </c>
      <c r="AM1" s="26" t="s">
        <v>193</v>
      </c>
      <c r="AN1" s="26" t="s">
        <v>195</v>
      </c>
      <c r="AP1" s="27" t="s">
        <v>165</v>
      </c>
      <c r="AQ1" s="27" t="s">
        <v>166</v>
      </c>
    </row>
    <row r="2" spans="1:43" ht="12.75" thickTop="1">
      <c r="A2" s="36">
        <f>'男子入力'!B12</f>
        <v>0</v>
      </c>
      <c r="B2" s="36">
        <f>A2+200100000</f>
        <v>200100000</v>
      </c>
      <c r="C2" s="36">
        <f>'男子入力'!C12</f>
        <v>0</v>
      </c>
      <c r="D2" s="36">
        <f>'男子入力'!D12</f>
        <v>0</v>
      </c>
      <c r="E2" s="36" t="s">
        <v>250</v>
      </c>
      <c r="F2" s="36" t="str">
        <f>CONCATENATE(C2,E2,D2)</f>
        <v>0　0</v>
      </c>
      <c r="G2" s="36">
        <f>'男子入力'!E12</f>
      </c>
      <c r="H2" s="36">
        <f>'男子入力'!F12</f>
      </c>
      <c r="I2" s="36" t="s">
        <v>188</v>
      </c>
      <c r="J2" s="36" t="str">
        <f>CONCATENATE(G2,I2,H2)</f>
        <v> </v>
      </c>
      <c r="K2" s="36" t="s">
        <v>189</v>
      </c>
      <c r="L2" s="36">
        <v>1</v>
      </c>
      <c r="M2" s="36">
        <v>46</v>
      </c>
      <c r="N2" s="36">
        <f>'男子入力'!H12</f>
        <v>0</v>
      </c>
      <c r="O2" s="36" t="e">
        <f>'男子入力'!I12</f>
        <v>#N/A</v>
      </c>
      <c r="P2" s="36">
        <f>'男子入力'!J12</f>
        <v>0</v>
      </c>
      <c r="Q2" s="35" t="e">
        <f aca="true" t="shared" si="0" ref="Q2:Q33">VLOOKUP(P2,$AP$2:$AQ$23,2,FALSE)</f>
        <v>#N/A</v>
      </c>
      <c r="R2" s="36">
        <f>'男子入力'!K12</f>
        <v>0</v>
      </c>
      <c r="S2" s="36" t="e">
        <f>CONCATENATE(Q2," ",R2)</f>
        <v>#N/A</v>
      </c>
      <c r="T2" s="36">
        <f>'男子入力'!M12</f>
        <v>0</v>
      </c>
      <c r="U2" s="35" t="e">
        <f aca="true" t="shared" si="1" ref="U2:U33">VLOOKUP(T2,$AP$2:$AQ$23,2,FALSE)</f>
        <v>#N/A</v>
      </c>
      <c r="V2" s="36">
        <f>'男子入力'!N12</f>
        <v>0</v>
      </c>
      <c r="W2" s="36" t="e">
        <f>CONCATENATE(U2," ",V2)</f>
        <v>#N/A</v>
      </c>
      <c r="X2" s="36">
        <f>'男子入力'!P12</f>
        <v>0</v>
      </c>
      <c r="Y2" s="35" t="e">
        <f>VLOOKUP(X2,$AP$2:$AQ$23,2,FALSE)</f>
        <v>#N/A</v>
      </c>
      <c r="Z2" s="36">
        <f>'男子入力'!Q12</f>
        <v>0</v>
      </c>
      <c r="AA2" s="36" t="e">
        <f>CONCATENATE(Y2," ",Z2)</f>
        <v>#N/A</v>
      </c>
      <c r="AB2" s="36">
        <f>'男子入力'!S12</f>
        <v>0</v>
      </c>
      <c r="AC2" s="36">
        <f>'男子入力'!T12</f>
        <v>0</v>
      </c>
      <c r="AD2" s="36" t="str">
        <f>CONCATENATE(AE2,'男子入力'!G12,AF2)</f>
        <v>()</v>
      </c>
      <c r="AE2" s="36" t="s">
        <v>190</v>
      </c>
      <c r="AF2" s="36" t="s">
        <v>191</v>
      </c>
      <c r="AG2" s="36" t="str">
        <f aca="true" t="shared" si="2" ref="AG2:AG33">CONCATENATE(F2,AD2)</f>
        <v>0　0()</v>
      </c>
      <c r="AI2" s="30">
        <f>'男子入力'!U12</f>
        <v>0</v>
      </c>
      <c r="AJ2" s="31" t="e">
        <f>VLOOKUP(AI2,$AP$2:$AQ$23,2,FALSE)</f>
        <v>#N/A</v>
      </c>
      <c r="AK2" s="30">
        <f>'男子入力'!V12</f>
        <v>0</v>
      </c>
      <c r="AL2" s="31" t="e">
        <f>VLOOKUP(AK2,$AP$2:$AQ$23,2,FALSE)</f>
        <v>#N/A</v>
      </c>
      <c r="AM2" s="30">
        <f>'男子入力'!W12</f>
        <v>0</v>
      </c>
      <c r="AN2" s="31" t="e">
        <f>VLOOKUP(AM2,$AP$2:$AQ$23,2,FALSE)</f>
        <v>#N/A</v>
      </c>
      <c r="AP2" s="29" t="s">
        <v>167</v>
      </c>
      <c r="AQ2" s="25" t="s">
        <v>168</v>
      </c>
    </row>
    <row r="3" spans="1:43" ht="12">
      <c r="A3" s="36">
        <f>'男子入力'!B13</f>
        <v>0</v>
      </c>
      <c r="B3" s="36">
        <f aca="true" t="shared" si="3" ref="B3:B51">A3+200100000</f>
        <v>200100000</v>
      </c>
      <c r="C3" s="36">
        <f>'男子入力'!C13</f>
        <v>0</v>
      </c>
      <c r="D3" s="36">
        <f>'男子入力'!D13</f>
        <v>0</v>
      </c>
      <c r="E3" s="36" t="s">
        <v>217</v>
      </c>
      <c r="F3" s="36" t="str">
        <f aca="true" t="shared" si="4" ref="F3:F51">CONCATENATE(C3,E3,D3)</f>
        <v>0　0</v>
      </c>
      <c r="G3" s="36">
        <f>'男子入力'!E13</f>
      </c>
      <c r="H3" s="36">
        <f>'男子入力'!F13</f>
      </c>
      <c r="I3" s="36" t="s">
        <v>188</v>
      </c>
      <c r="J3" s="36" t="str">
        <f aca="true" t="shared" si="5" ref="J3:J51">CONCATENATE(G3,I3,H3)</f>
        <v> </v>
      </c>
      <c r="K3" s="36" t="s">
        <v>189</v>
      </c>
      <c r="L3" s="36">
        <v>1</v>
      </c>
      <c r="M3" s="36">
        <v>46</v>
      </c>
      <c r="N3" s="36">
        <f>'男子入力'!H13</f>
        <v>0</v>
      </c>
      <c r="O3" s="36" t="e">
        <f>'男子入力'!I13</f>
        <v>#N/A</v>
      </c>
      <c r="P3" s="36">
        <f>'男子入力'!J13</f>
        <v>0</v>
      </c>
      <c r="Q3" s="35" t="e">
        <f t="shared" si="0"/>
        <v>#N/A</v>
      </c>
      <c r="R3" s="36">
        <f>'男子入力'!K13</f>
        <v>0</v>
      </c>
      <c r="S3" s="36" t="e">
        <f aca="true" t="shared" si="6" ref="S3:S51">CONCATENATE(Q3," ",R3)</f>
        <v>#N/A</v>
      </c>
      <c r="T3" s="36">
        <f>'男子入力'!M13</f>
        <v>0</v>
      </c>
      <c r="U3" s="35" t="e">
        <f t="shared" si="1"/>
        <v>#N/A</v>
      </c>
      <c r="V3" s="36">
        <f>'男子入力'!N13</f>
        <v>0</v>
      </c>
      <c r="W3" s="36" t="e">
        <f aca="true" t="shared" si="7" ref="W3:W51">CONCATENATE(U3," ",V3)</f>
        <v>#N/A</v>
      </c>
      <c r="X3" s="36">
        <f>'男子入力'!P13</f>
        <v>0</v>
      </c>
      <c r="Y3" s="35" t="e">
        <f aca="true" t="shared" si="8" ref="Y3:Y66">VLOOKUP(X3,$AP$2:$AQ$23,2,FALSE)</f>
        <v>#N/A</v>
      </c>
      <c r="Z3" s="36">
        <f>'男子入力'!Q13</f>
        <v>0</v>
      </c>
      <c r="AA3" s="36" t="e">
        <f aca="true" t="shared" si="9" ref="AA3:AA66">CONCATENATE(Y3," ",Z3)</f>
        <v>#N/A</v>
      </c>
      <c r="AB3" s="36">
        <f>'男子入力'!S13</f>
        <v>0</v>
      </c>
      <c r="AC3" s="36">
        <f>'男子入力'!T13</f>
        <v>0</v>
      </c>
      <c r="AD3" s="36" t="str">
        <f>CONCATENATE(AE3,'男子入力'!G13,AF3)</f>
        <v>()</v>
      </c>
      <c r="AE3" s="36" t="s">
        <v>190</v>
      </c>
      <c r="AF3" s="36" t="s">
        <v>191</v>
      </c>
      <c r="AG3" s="36" t="str">
        <f t="shared" si="2"/>
        <v>0　0()</v>
      </c>
      <c r="AI3" s="30">
        <f>'男子入力'!U13</f>
        <v>0</v>
      </c>
      <c r="AJ3" s="31" t="e">
        <f aca="true" t="shared" si="10" ref="AJ3:AJ51">VLOOKUP(AI3,$AP$2:$AQ$23,2,FALSE)</f>
        <v>#N/A</v>
      </c>
      <c r="AK3" s="30">
        <f>'男子入力'!V13</f>
        <v>0</v>
      </c>
      <c r="AL3" s="31" t="e">
        <f aca="true" t="shared" si="11" ref="AL3:AL51">VLOOKUP(AK3,$AP$2:$AQ$23,2,FALSE)</f>
        <v>#N/A</v>
      </c>
      <c r="AM3" s="30">
        <f>'男子入力'!W13</f>
        <v>0</v>
      </c>
      <c r="AN3" s="31" t="e">
        <f aca="true" t="shared" si="12" ref="AN3:AN66">VLOOKUP(AM3,$AP$2:$AQ$23,2,FALSE)</f>
        <v>#N/A</v>
      </c>
      <c r="AP3" s="29" t="s">
        <v>105</v>
      </c>
      <c r="AQ3" s="25" t="s">
        <v>169</v>
      </c>
    </row>
    <row r="4" spans="1:43" ht="12">
      <c r="A4" s="36">
        <f>'男子入力'!B14</f>
        <v>0</v>
      </c>
      <c r="B4" s="36">
        <f t="shared" si="3"/>
        <v>200100000</v>
      </c>
      <c r="C4" s="36">
        <f>'男子入力'!C14</f>
        <v>0</v>
      </c>
      <c r="D4" s="36">
        <f>'男子入力'!D14</f>
        <v>0</v>
      </c>
      <c r="E4" s="36" t="s">
        <v>217</v>
      </c>
      <c r="F4" s="36" t="str">
        <f t="shared" si="4"/>
        <v>0　0</v>
      </c>
      <c r="G4" s="36">
        <f>'男子入力'!E14</f>
      </c>
      <c r="H4" s="36">
        <f>'男子入力'!F14</f>
      </c>
      <c r="I4" s="36" t="s">
        <v>188</v>
      </c>
      <c r="J4" s="36" t="str">
        <f t="shared" si="5"/>
        <v> </v>
      </c>
      <c r="K4" s="36" t="s">
        <v>189</v>
      </c>
      <c r="L4" s="36">
        <v>1</v>
      </c>
      <c r="M4" s="36">
        <v>46</v>
      </c>
      <c r="N4" s="36">
        <f>'男子入力'!H14</f>
        <v>0</v>
      </c>
      <c r="O4" s="36" t="e">
        <f>'男子入力'!I14</f>
        <v>#N/A</v>
      </c>
      <c r="P4" s="36">
        <f>'男子入力'!J14</f>
        <v>0</v>
      </c>
      <c r="Q4" s="35" t="e">
        <f t="shared" si="0"/>
        <v>#N/A</v>
      </c>
      <c r="R4" s="36">
        <f>'男子入力'!K14</f>
        <v>0</v>
      </c>
      <c r="S4" s="36" t="e">
        <f t="shared" si="6"/>
        <v>#N/A</v>
      </c>
      <c r="T4" s="36">
        <f>'男子入力'!M14</f>
        <v>0</v>
      </c>
      <c r="U4" s="35" t="e">
        <f t="shared" si="1"/>
        <v>#N/A</v>
      </c>
      <c r="V4" s="36">
        <f>'男子入力'!N14</f>
        <v>0</v>
      </c>
      <c r="W4" s="36" t="e">
        <f t="shared" si="7"/>
        <v>#N/A</v>
      </c>
      <c r="X4" s="36">
        <f>'男子入力'!P14</f>
        <v>0</v>
      </c>
      <c r="Y4" s="35" t="e">
        <f t="shared" si="8"/>
        <v>#N/A</v>
      </c>
      <c r="Z4" s="36">
        <f>'男子入力'!Q14</f>
        <v>0</v>
      </c>
      <c r="AA4" s="36" t="e">
        <f t="shared" si="9"/>
        <v>#N/A</v>
      </c>
      <c r="AB4" s="36">
        <f>'男子入力'!S14</f>
        <v>0</v>
      </c>
      <c r="AC4" s="36">
        <f>'男子入力'!T14</f>
        <v>0</v>
      </c>
      <c r="AD4" s="36" t="str">
        <f>CONCATENATE(AE4,'男子入力'!G14,AF4)</f>
        <v>()</v>
      </c>
      <c r="AE4" s="36" t="s">
        <v>190</v>
      </c>
      <c r="AF4" s="36" t="s">
        <v>191</v>
      </c>
      <c r="AG4" s="36" t="str">
        <f t="shared" si="2"/>
        <v>0　0()</v>
      </c>
      <c r="AI4" s="30">
        <f>'男子入力'!U14</f>
        <v>0</v>
      </c>
      <c r="AJ4" s="31" t="e">
        <f t="shared" si="10"/>
        <v>#N/A</v>
      </c>
      <c r="AK4" s="30">
        <f>'男子入力'!V14</f>
        <v>0</v>
      </c>
      <c r="AL4" s="31" t="e">
        <f t="shared" si="11"/>
        <v>#N/A</v>
      </c>
      <c r="AM4" s="30">
        <f>'男子入力'!W14</f>
        <v>0</v>
      </c>
      <c r="AN4" s="31" t="e">
        <f t="shared" si="12"/>
        <v>#N/A</v>
      </c>
      <c r="AP4" s="29" t="s">
        <v>106</v>
      </c>
      <c r="AQ4" s="25" t="s">
        <v>170</v>
      </c>
    </row>
    <row r="5" spans="1:43" ht="12">
      <c r="A5" s="36">
        <f>'男子入力'!B15</f>
        <v>0</v>
      </c>
      <c r="B5" s="36">
        <f t="shared" si="3"/>
        <v>200100000</v>
      </c>
      <c r="C5" s="36">
        <f>'男子入力'!C15</f>
        <v>0</v>
      </c>
      <c r="D5" s="36">
        <f>'男子入力'!D15</f>
        <v>0</v>
      </c>
      <c r="E5" s="36" t="s">
        <v>217</v>
      </c>
      <c r="F5" s="36" t="str">
        <f t="shared" si="4"/>
        <v>0　0</v>
      </c>
      <c r="G5" s="36">
        <f>'男子入力'!E15</f>
      </c>
      <c r="H5" s="36">
        <f>'男子入力'!F15</f>
      </c>
      <c r="I5" s="36" t="s">
        <v>188</v>
      </c>
      <c r="J5" s="36" t="str">
        <f t="shared" si="5"/>
        <v> </v>
      </c>
      <c r="K5" s="36" t="s">
        <v>189</v>
      </c>
      <c r="L5" s="36">
        <v>1</v>
      </c>
      <c r="M5" s="36">
        <v>46</v>
      </c>
      <c r="N5" s="36">
        <f>'男子入力'!H15</f>
        <v>0</v>
      </c>
      <c r="O5" s="36" t="e">
        <f>'男子入力'!I15</f>
        <v>#N/A</v>
      </c>
      <c r="P5" s="36">
        <f>'男子入力'!J15</f>
        <v>0</v>
      </c>
      <c r="Q5" s="35" t="e">
        <f t="shared" si="0"/>
        <v>#N/A</v>
      </c>
      <c r="R5" s="36">
        <f>'男子入力'!K15</f>
        <v>0</v>
      </c>
      <c r="S5" s="36" t="e">
        <f t="shared" si="6"/>
        <v>#N/A</v>
      </c>
      <c r="T5" s="36">
        <f>'男子入力'!M15</f>
        <v>0</v>
      </c>
      <c r="U5" s="35" t="e">
        <f t="shared" si="1"/>
        <v>#N/A</v>
      </c>
      <c r="V5" s="36">
        <f>'男子入力'!N15</f>
        <v>0</v>
      </c>
      <c r="W5" s="36" t="e">
        <f t="shared" si="7"/>
        <v>#N/A</v>
      </c>
      <c r="X5" s="36">
        <f>'男子入力'!P15</f>
        <v>0</v>
      </c>
      <c r="Y5" s="35" t="e">
        <f t="shared" si="8"/>
        <v>#N/A</v>
      </c>
      <c r="Z5" s="36">
        <f>'男子入力'!Q15</f>
        <v>0</v>
      </c>
      <c r="AA5" s="36" t="e">
        <f t="shared" si="9"/>
        <v>#N/A</v>
      </c>
      <c r="AB5" s="36">
        <f>'男子入力'!S15</f>
        <v>0</v>
      </c>
      <c r="AC5" s="36">
        <f>'男子入力'!T15</f>
        <v>0</v>
      </c>
      <c r="AD5" s="36" t="str">
        <f>CONCATENATE(AE5,'男子入力'!G15,AF5)</f>
        <v>()</v>
      </c>
      <c r="AE5" s="36" t="s">
        <v>190</v>
      </c>
      <c r="AF5" s="36" t="s">
        <v>191</v>
      </c>
      <c r="AG5" s="36" t="str">
        <f t="shared" si="2"/>
        <v>0　0()</v>
      </c>
      <c r="AI5" s="30">
        <f>'男子入力'!U15</f>
        <v>0</v>
      </c>
      <c r="AJ5" s="31" t="e">
        <f t="shared" si="10"/>
        <v>#N/A</v>
      </c>
      <c r="AK5" s="30">
        <f>'男子入力'!V15</f>
        <v>0</v>
      </c>
      <c r="AL5" s="31" t="e">
        <f t="shared" si="11"/>
        <v>#N/A</v>
      </c>
      <c r="AM5" s="30">
        <f>'男子入力'!W15</f>
        <v>0</v>
      </c>
      <c r="AN5" s="31" t="e">
        <f t="shared" si="12"/>
        <v>#N/A</v>
      </c>
      <c r="AP5" s="29" t="s">
        <v>107</v>
      </c>
      <c r="AQ5" s="25" t="s">
        <v>171</v>
      </c>
    </row>
    <row r="6" spans="1:43" ht="12">
      <c r="A6" s="36">
        <f>'男子入力'!B16</f>
        <v>0</v>
      </c>
      <c r="B6" s="36">
        <f t="shared" si="3"/>
        <v>200100000</v>
      </c>
      <c r="C6" s="36">
        <f>'男子入力'!C16</f>
        <v>0</v>
      </c>
      <c r="D6" s="36">
        <f>'男子入力'!D16</f>
        <v>0</v>
      </c>
      <c r="E6" s="36" t="s">
        <v>217</v>
      </c>
      <c r="F6" s="36" t="str">
        <f t="shared" si="4"/>
        <v>0　0</v>
      </c>
      <c r="G6" s="36">
        <f>'男子入力'!E16</f>
      </c>
      <c r="H6" s="36">
        <f>'男子入力'!F16</f>
      </c>
      <c r="I6" s="36" t="s">
        <v>188</v>
      </c>
      <c r="J6" s="36" t="str">
        <f t="shared" si="5"/>
        <v> </v>
      </c>
      <c r="K6" s="36" t="s">
        <v>189</v>
      </c>
      <c r="L6" s="36">
        <v>1</v>
      </c>
      <c r="M6" s="36">
        <v>46</v>
      </c>
      <c r="N6" s="36">
        <f>'男子入力'!H16</f>
        <v>0</v>
      </c>
      <c r="O6" s="36" t="e">
        <f>'男子入力'!I16</f>
        <v>#N/A</v>
      </c>
      <c r="P6" s="36">
        <f>'男子入力'!J16</f>
        <v>0</v>
      </c>
      <c r="Q6" s="35" t="e">
        <f t="shared" si="0"/>
        <v>#N/A</v>
      </c>
      <c r="R6" s="36">
        <f>'男子入力'!K16</f>
        <v>0</v>
      </c>
      <c r="S6" s="36" t="e">
        <f t="shared" si="6"/>
        <v>#N/A</v>
      </c>
      <c r="T6" s="36">
        <f>'男子入力'!M16</f>
        <v>0</v>
      </c>
      <c r="U6" s="35" t="e">
        <f t="shared" si="1"/>
        <v>#N/A</v>
      </c>
      <c r="V6" s="36">
        <f>'男子入力'!N16</f>
        <v>0</v>
      </c>
      <c r="W6" s="36" t="e">
        <f t="shared" si="7"/>
        <v>#N/A</v>
      </c>
      <c r="X6" s="36">
        <f>'男子入力'!P16</f>
        <v>0</v>
      </c>
      <c r="Y6" s="35" t="e">
        <f t="shared" si="8"/>
        <v>#N/A</v>
      </c>
      <c r="Z6" s="36">
        <f>'男子入力'!Q16</f>
        <v>0</v>
      </c>
      <c r="AA6" s="36" t="e">
        <f t="shared" si="9"/>
        <v>#N/A</v>
      </c>
      <c r="AB6" s="36">
        <f>'男子入力'!S16</f>
        <v>0</v>
      </c>
      <c r="AC6" s="36">
        <f>'男子入力'!T16</f>
        <v>0</v>
      </c>
      <c r="AD6" s="36" t="str">
        <f>CONCATENATE(AE6,'男子入力'!G16,AF6)</f>
        <v>()</v>
      </c>
      <c r="AE6" s="36" t="s">
        <v>190</v>
      </c>
      <c r="AF6" s="36" t="s">
        <v>191</v>
      </c>
      <c r="AG6" s="36" t="str">
        <f t="shared" si="2"/>
        <v>0　0()</v>
      </c>
      <c r="AI6" s="30">
        <f>'男子入力'!U16</f>
        <v>0</v>
      </c>
      <c r="AJ6" s="31" t="e">
        <f t="shared" si="10"/>
        <v>#N/A</v>
      </c>
      <c r="AK6" s="30">
        <f>'男子入力'!V16</f>
        <v>0</v>
      </c>
      <c r="AL6" s="31" t="e">
        <f t="shared" si="11"/>
        <v>#N/A</v>
      </c>
      <c r="AM6" s="30">
        <f>'男子入力'!W16</f>
        <v>0</v>
      </c>
      <c r="AN6" s="31" t="e">
        <f t="shared" si="12"/>
        <v>#N/A</v>
      </c>
      <c r="AP6" s="29" t="s">
        <v>108</v>
      </c>
      <c r="AQ6" s="25" t="s">
        <v>172</v>
      </c>
    </row>
    <row r="7" spans="1:43" ht="12">
      <c r="A7" s="36">
        <f>'男子入力'!B17</f>
        <v>0</v>
      </c>
      <c r="B7" s="36">
        <f t="shared" si="3"/>
        <v>200100000</v>
      </c>
      <c r="C7" s="36">
        <f>'男子入力'!C17</f>
        <v>0</v>
      </c>
      <c r="D7" s="36">
        <f>'男子入力'!D17</f>
        <v>0</v>
      </c>
      <c r="E7" s="36" t="s">
        <v>217</v>
      </c>
      <c r="F7" s="36" t="str">
        <f t="shared" si="4"/>
        <v>0　0</v>
      </c>
      <c r="G7" s="36">
        <f>'男子入力'!E17</f>
      </c>
      <c r="H7" s="36">
        <f>'男子入力'!F17</f>
      </c>
      <c r="I7" s="36" t="s">
        <v>188</v>
      </c>
      <c r="J7" s="36" t="str">
        <f t="shared" si="5"/>
        <v> </v>
      </c>
      <c r="K7" s="36" t="s">
        <v>189</v>
      </c>
      <c r="L7" s="36">
        <v>1</v>
      </c>
      <c r="M7" s="36">
        <v>46</v>
      </c>
      <c r="N7" s="36">
        <f>'男子入力'!H17</f>
        <v>0</v>
      </c>
      <c r="O7" s="36" t="e">
        <f>'男子入力'!I17</f>
        <v>#N/A</v>
      </c>
      <c r="P7" s="36">
        <f>'男子入力'!J17</f>
        <v>0</v>
      </c>
      <c r="Q7" s="35" t="e">
        <f t="shared" si="0"/>
        <v>#N/A</v>
      </c>
      <c r="R7" s="36">
        <f>'男子入力'!K17</f>
        <v>0</v>
      </c>
      <c r="S7" s="36" t="e">
        <f t="shared" si="6"/>
        <v>#N/A</v>
      </c>
      <c r="T7" s="36">
        <f>'男子入力'!M17</f>
        <v>0</v>
      </c>
      <c r="U7" s="35" t="e">
        <f t="shared" si="1"/>
        <v>#N/A</v>
      </c>
      <c r="V7" s="36">
        <f>'男子入力'!N17</f>
        <v>0</v>
      </c>
      <c r="W7" s="36" t="e">
        <f t="shared" si="7"/>
        <v>#N/A</v>
      </c>
      <c r="X7" s="36">
        <f>'男子入力'!P17</f>
        <v>0</v>
      </c>
      <c r="Y7" s="35" t="e">
        <f t="shared" si="8"/>
        <v>#N/A</v>
      </c>
      <c r="Z7" s="36">
        <f>'男子入力'!Q17</f>
        <v>0</v>
      </c>
      <c r="AA7" s="36" t="e">
        <f t="shared" si="9"/>
        <v>#N/A</v>
      </c>
      <c r="AB7" s="36">
        <f>'男子入力'!S17</f>
        <v>0</v>
      </c>
      <c r="AC7" s="36">
        <f>'男子入力'!T17</f>
        <v>0</v>
      </c>
      <c r="AD7" s="36" t="str">
        <f>CONCATENATE(AE7,'男子入力'!G17,AF7)</f>
        <v>()</v>
      </c>
      <c r="AE7" s="36" t="s">
        <v>190</v>
      </c>
      <c r="AF7" s="36" t="s">
        <v>191</v>
      </c>
      <c r="AG7" s="36" t="str">
        <f t="shared" si="2"/>
        <v>0　0()</v>
      </c>
      <c r="AI7" s="30">
        <f>'男子入力'!U17</f>
        <v>0</v>
      </c>
      <c r="AJ7" s="31" t="e">
        <f t="shared" si="10"/>
        <v>#N/A</v>
      </c>
      <c r="AK7" s="30">
        <f>'男子入力'!V17</f>
        <v>0</v>
      </c>
      <c r="AL7" s="31" t="e">
        <f t="shared" si="11"/>
        <v>#N/A</v>
      </c>
      <c r="AM7" s="30">
        <f>'男子入力'!W17</f>
        <v>0</v>
      </c>
      <c r="AN7" s="31" t="e">
        <f t="shared" si="12"/>
        <v>#N/A</v>
      </c>
      <c r="AP7" s="29" t="s">
        <v>109</v>
      </c>
      <c r="AQ7" s="25" t="s">
        <v>173</v>
      </c>
    </row>
    <row r="8" spans="1:43" ht="12">
      <c r="A8" s="36">
        <f>'男子入力'!B18</f>
        <v>0</v>
      </c>
      <c r="B8" s="36">
        <f t="shared" si="3"/>
        <v>200100000</v>
      </c>
      <c r="C8" s="36">
        <f>'男子入力'!C18</f>
        <v>0</v>
      </c>
      <c r="D8" s="36">
        <f>'男子入力'!D18</f>
        <v>0</v>
      </c>
      <c r="E8" s="36" t="s">
        <v>217</v>
      </c>
      <c r="F8" s="36" t="str">
        <f t="shared" si="4"/>
        <v>0　0</v>
      </c>
      <c r="G8" s="36">
        <f>'男子入力'!E18</f>
      </c>
      <c r="H8" s="36">
        <f>'男子入力'!F18</f>
      </c>
      <c r="I8" s="36" t="s">
        <v>188</v>
      </c>
      <c r="J8" s="36" t="str">
        <f t="shared" si="5"/>
        <v> </v>
      </c>
      <c r="K8" s="36" t="s">
        <v>189</v>
      </c>
      <c r="L8" s="36">
        <v>1</v>
      </c>
      <c r="M8" s="36">
        <v>46</v>
      </c>
      <c r="N8" s="36">
        <f>'男子入力'!H18</f>
        <v>0</v>
      </c>
      <c r="O8" s="36" t="e">
        <f>'男子入力'!I18</f>
        <v>#N/A</v>
      </c>
      <c r="P8" s="36">
        <f>'男子入力'!J18</f>
        <v>0</v>
      </c>
      <c r="Q8" s="35" t="e">
        <f t="shared" si="0"/>
        <v>#N/A</v>
      </c>
      <c r="R8" s="36">
        <f>'男子入力'!K18</f>
        <v>0</v>
      </c>
      <c r="S8" s="36" t="e">
        <f t="shared" si="6"/>
        <v>#N/A</v>
      </c>
      <c r="T8" s="36">
        <f>'男子入力'!M18</f>
        <v>0</v>
      </c>
      <c r="U8" s="35" t="e">
        <f t="shared" si="1"/>
        <v>#N/A</v>
      </c>
      <c r="V8" s="36">
        <f>'男子入力'!N18</f>
        <v>0</v>
      </c>
      <c r="W8" s="36" t="e">
        <f t="shared" si="7"/>
        <v>#N/A</v>
      </c>
      <c r="X8" s="36">
        <f>'男子入力'!P18</f>
        <v>0</v>
      </c>
      <c r="Y8" s="35" t="e">
        <f t="shared" si="8"/>
        <v>#N/A</v>
      </c>
      <c r="Z8" s="36">
        <f>'男子入力'!Q18</f>
        <v>0</v>
      </c>
      <c r="AA8" s="36" t="e">
        <f t="shared" si="9"/>
        <v>#N/A</v>
      </c>
      <c r="AB8" s="36">
        <f>'男子入力'!S18</f>
        <v>0</v>
      </c>
      <c r="AC8" s="36">
        <f>'男子入力'!T18</f>
        <v>0</v>
      </c>
      <c r="AD8" s="36" t="str">
        <f>CONCATENATE(AE8,'男子入力'!G18,AF8)</f>
        <v>()</v>
      </c>
      <c r="AE8" s="36" t="s">
        <v>190</v>
      </c>
      <c r="AF8" s="36" t="s">
        <v>191</v>
      </c>
      <c r="AG8" s="36" t="str">
        <f t="shared" si="2"/>
        <v>0　0()</v>
      </c>
      <c r="AI8" s="30">
        <f>'男子入力'!U18</f>
        <v>0</v>
      </c>
      <c r="AJ8" s="31" t="e">
        <f t="shared" si="10"/>
        <v>#N/A</v>
      </c>
      <c r="AK8" s="30">
        <f>'男子入力'!V18</f>
        <v>0</v>
      </c>
      <c r="AL8" s="31" t="e">
        <f t="shared" si="11"/>
        <v>#N/A</v>
      </c>
      <c r="AM8" s="30">
        <f>'男子入力'!W18</f>
        <v>0</v>
      </c>
      <c r="AN8" s="31" t="e">
        <f t="shared" si="12"/>
        <v>#N/A</v>
      </c>
      <c r="AP8" s="29" t="s">
        <v>110</v>
      </c>
      <c r="AQ8" s="25" t="s">
        <v>174</v>
      </c>
    </row>
    <row r="9" spans="1:43" ht="12">
      <c r="A9" s="36">
        <f>'男子入力'!B19</f>
        <v>0</v>
      </c>
      <c r="B9" s="36">
        <f t="shared" si="3"/>
        <v>200100000</v>
      </c>
      <c r="C9" s="36">
        <f>'男子入力'!C19</f>
        <v>0</v>
      </c>
      <c r="D9" s="36">
        <f>'男子入力'!D19</f>
        <v>0</v>
      </c>
      <c r="E9" s="36" t="s">
        <v>217</v>
      </c>
      <c r="F9" s="36" t="str">
        <f t="shared" si="4"/>
        <v>0　0</v>
      </c>
      <c r="G9" s="36">
        <f>'男子入力'!E19</f>
      </c>
      <c r="H9" s="36">
        <f>'男子入力'!F19</f>
      </c>
      <c r="I9" s="36" t="s">
        <v>188</v>
      </c>
      <c r="J9" s="36" t="str">
        <f t="shared" si="5"/>
        <v> </v>
      </c>
      <c r="K9" s="36" t="s">
        <v>189</v>
      </c>
      <c r="L9" s="36">
        <v>1</v>
      </c>
      <c r="M9" s="36">
        <v>46</v>
      </c>
      <c r="N9" s="36">
        <f>'男子入力'!H19</f>
        <v>0</v>
      </c>
      <c r="O9" s="36" t="e">
        <f>'男子入力'!I19</f>
        <v>#N/A</v>
      </c>
      <c r="P9" s="36">
        <f>'男子入力'!J19</f>
        <v>0</v>
      </c>
      <c r="Q9" s="35" t="e">
        <f t="shared" si="0"/>
        <v>#N/A</v>
      </c>
      <c r="R9" s="36">
        <f>'男子入力'!K19</f>
        <v>0</v>
      </c>
      <c r="S9" s="36" t="e">
        <f t="shared" si="6"/>
        <v>#N/A</v>
      </c>
      <c r="T9" s="36">
        <f>'男子入力'!M19</f>
        <v>0</v>
      </c>
      <c r="U9" s="35" t="e">
        <f t="shared" si="1"/>
        <v>#N/A</v>
      </c>
      <c r="V9" s="36">
        <f>'男子入力'!N19</f>
        <v>0</v>
      </c>
      <c r="W9" s="36" t="e">
        <f t="shared" si="7"/>
        <v>#N/A</v>
      </c>
      <c r="X9" s="36">
        <f>'男子入力'!P19</f>
        <v>0</v>
      </c>
      <c r="Y9" s="35" t="e">
        <f t="shared" si="8"/>
        <v>#N/A</v>
      </c>
      <c r="Z9" s="36">
        <f>'男子入力'!Q19</f>
        <v>0</v>
      </c>
      <c r="AA9" s="36" t="e">
        <f t="shared" si="9"/>
        <v>#N/A</v>
      </c>
      <c r="AB9" s="36">
        <f>'男子入力'!S19</f>
        <v>0</v>
      </c>
      <c r="AC9" s="36">
        <f>'男子入力'!T19</f>
        <v>0</v>
      </c>
      <c r="AD9" s="36" t="str">
        <f>CONCATENATE(AE9,'男子入力'!G19,AF9)</f>
        <v>()</v>
      </c>
      <c r="AE9" s="36" t="s">
        <v>190</v>
      </c>
      <c r="AF9" s="36" t="s">
        <v>191</v>
      </c>
      <c r="AG9" s="36" t="str">
        <f t="shared" si="2"/>
        <v>0　0()</v>
      </c>
      <c r="AI9" s="30">
        <f>'男子入力'!U19</f>
        <v>0</v>
      </c>
      <c r="AJ9" s="31" t="e">
        <f t="shared" si="10"/>
        <v>#N/A</v>
      </c>
      <c r="AK9" s="30">
        <f>'男子入力'!V19</f>
        <v>0</v>
      </c>
      <c r="AL9" s="31" t="e">
        <f t="shared" si="11"/>
        <v>#N/A</v>
      </c>
      <c r="AM9" s="30">
        <f>'男子入力'!W19</f>
        <v>0</v>
      </c>
      <c r="AN9" s="31" t="e">
        <f t="shared" si="12"/>
        <v>#N/A</v>
      </c>
      <c r="AP9" s="29" t="s">
        <v>111</v>
      </c>
      <c r="AQ9" s="25" t="s">
        <v>175</v>
      </c>
    </row>
    <row r="10" spans="1:43" ht="12">
      <c r="A10" s="36">
        <f>'男子入力'!B20</f>
        <v>0</v>
      </c>
      <c r="B10" s="36">
        <f t="shared" si="3"/>
        <v>200100000</v>
      </c>
      <c r="C10" s="36">
        <f>'男子入力'!C20</f>
        <v>0</v>
      </c>
      <c r="D10" s="36">
        <f>'男子入力'!D20</f>
        <v>0</v>
      </c>
      <c r="E10" s="36" t="s">
        <v>217</v>
      </c>
      <c r="F10" s="36" t="str">
        <f t="shared" si="4"/>
        <v>0　0</v>
      </c>
      <c r="G10" s="36">
        <f>'男子入力'!E20</f>
      </c>
      <c r="H10" s="36">
        <f>'男子入力'!F20</f>
      </c>
      <c r="I10" s="36" t="s">
        <v>188</v>
      </c>
      <c r="J10" s="36" t="str">
        <f t="shared" si="5"/>
        <v> </v>
      </c>
      <c r="K10" s="36" t="s">
        <v>189</v>
      </c>
      <c r="L10" s="36">
        <v>1</v>
      </c>
      <c r="M10" s="36">
        <v>46</v>
      </c>
      <c r="N10" s="36">
        <f>'男子入力'!H20</f>
        <v>0</v>
      </c>
      <c r="O10" s="36" t="e">
        <f>'男子入力'!I20</f>
        <v>#N/A</v>
      </c>
      <c r="P10" s="36">
        <f>'男子入力'!J20</f>
        <v>0</v>
      </c>
      <c r="Q10" s="35" t="e">
        <f t="shared" si="0"/>
        <v>#N/A</v>
      </c>
      <c r="R10" s="36">
        <f>'男子入力'!K20</f>
        <v>0</v>
      </c>
      <c r="S10" s="36" t="e">
        <f t="shared" si="6"/>
        <v>#N/A</v>
      </c>
      <c r="T10" s="36">
        <f>'男子入力'!M20</f>
        <v>0</v>
      </c>
      <c r="U10" s="35" t="e">
        <f t="shared" si="1"/>
        <v>#N/A</v>
      </c>
      <c r="V10" s="36">
        <f>'男子入力'!N20</f>
        <v>0</v>
      </c>
      <c r="W10" s="36" t="e">
        <f t="shared" si="7"/>
        <v>#N/A</v>
      </c>
      <c r="X10" s="36">
        <f>'男子入力'!P20</f>
        <v>0</v>
      </c>
      <c r="Y10" s="35" t="e">
        <f t="shared" si="8"/>
        <v>#N/A</v>
      </c>
      <c r="Z10" s="36">
        <f>'男子入力'!Q20</f>
        <v>0</v>
      </c>
      <c r="AA10" s="36" t="e">
        <f t="shared" si="9"/>
        <v>#N/A</v>
      </c>
      <c r="AB10" s="36">
        <f>'男子入力'!S20</f>
        <v>0</v>
      </c>
      <c r="AC10" s="36">
        <f>'男子入力'!T20</f>
        <v>0</v>
      </c>
      <c r="AD10" s="36" t="str">
        <f>CONCATENATE(AE10,'男子入力'!G20,AF10)</f>
        <v>()</v>
      </c>
      <c r="AE10" s="36" t="s">
        <v>190</v>
      </c>
      <c r="AF10" s="36" t="s">
        <v>191</v>
      </c>
      <c r="AG10" s="36" t="str">
        <f t="shared" si="2"/>
        <v>0　0()</v>
      </c>
      <c r="AI10" s="30">
        <f>'男子入力'!U20</f>
        <v>0</v>
      </c>
      <c r="AJ10" s="31" t="e">
        <f t="shared" si="10"/>
        <v>#N/A</v>
      </c>
      <c r="AK10" s="30">
        <f>'男子入力'!V20</f>
        <v>0</v>
      </c>
      <c r="AL10" s="31" t="e">
        <f t="shared" si="11"/>
        <v>#N/A</v>
      </c>
      <c r="AM10" s="30">
        <f>'男子入力'!W20</f>
        <v>0</v>
      </c>
      <c r="AN10" s="31" t="e">
        <f t="shared" si="12"/>
        <v>#N/A</v>
      </c>
      <c r="AP10" s="29" t="s">
        <v>112</v>
      </c>
      <c r="AQ10" s="25" t="s">
        <v>176</v>
      </c>
    </row>
    <row r="11" spans="1:43" ht="12">
      <c r="A11" s="36">
        <f>'男子入力'!B21</f>
        <v>0</v>
      </c>
      <c r="B11" s="36">
        <f t="shared" si="3"/>
        <v>200100000</v>
      </c>
      <c r="C11" s="36">
        <f>'男子入力'!C21</f>
        <v>0</v>
      </c>
      <c r="D11" s="36">
        <f>'男子入力'!D21</f>
        <v>0</v>
      </c>
      <c r="E11" s="36" t="s">
        <v>217</v>
      </c>
      <c r="F11" s="36" t="str">
        <f t="shared" si="4"/>
        <v>0　0</v>
      </c>
      <c r="G11" s="36">
        <f>'男子入力'!E21</f>
      </c>
      <c r="H11" s="36">
        <f>'男子入力'!F21</f>
      </c>
      <c r="I11" s="36" t="s">
        <v>188</v>
      </c>
      <c r="J11" s="36" t="str">
        <f t="shared" si="5"/>
        <v> </v>
      </c>
      <c r="K11" s="36" t="s">
        <v>189</v>
      </c>
      <c r="L11" s="36">
        <v>1</v>
      </c>
      <c r="M11" s="36">
        <v>46</v>
      </c>
      <c r="N11" s="36">
        <f>'男子入力'!H21</f>
        <v>0</v>
      </c>
      <c r="O11" s="36" t="e">
        <f>'男子入力'!I21</f>
        <v>#N/A</v>
      </c>
      <c r="P11" s="36">
        <f>'男子入力'!J21</f>
        <v>0</v>
      </c>
      <c r="Q11" s="35" t="e">
        <f t="shared" si="0"/>
        <v>#N/A</v>
      </c>
      <c r="R11" s="36">
        <f>'男子入力'!K21</f>
        <v>0</v>
      </c>
      <c r="S11" s="36" t="e">
        <f t="shared" si="6"/>
        <v>#N/A</v>
      </c>
      <c r="T11" s="36">
        <f>'男子入力'!M21</f>
        <v>0</v>
      </c>
      <c r="U11" s="35" t="e">
        <f t="shared" si="1"/>
        <v>#N/A</v>
      </c>
      <c r="V11" s="36">
        <f>'男子入力'!N21</f>
        <v>0</v>
      </c>
      <c r="W11" s="36" t="e">
        <f t="shared" si="7"/>
        <v>#N/A</v>
      </c>
      <c r="X11" s="36">
        <f>'男子入力'!P21</f>
        <v>0</v>
      </c>
      <c r="Y11" s="35" t="e">
        <f t="shared" si="8"/>
        <v>#N/A</v>
      </c>
      <c r="Z11" s="36">
        <f>'男子入力'!Q21</f>
        <v>0</v>
      </c>
      <c r="AA11" s="36" t="e">
        <f t="shared" si="9"/>
        <v>#N/A</v>
      </c>
      <c r="AB11" s="36">
        <f>'男子入力'!S21</f>
        <v>0</v>
      </c>
      <c r="AC11" s="36">
        <f>'男子入力'!T21</f>
        <v>0</v>
      </c>
      <c r="AD11" s="36" t="str">
        <f>CONCATENATE(AE11,'男子入力'!G21,AF11)</f>
        <v>()</v>
      </c>
      <c r="AE11" s="36" t="s">
        <v>190</v>
      </c>
      <c r="AF11" s="36" t="s">
        <v>191</v>
      </c>
      <c r="AG11" s="36" t="str">
        <f t="shared" si="2"/>
        <v>0　0()</v>
      </c>
      <c r="AI11" s="30">
        <f>'男子入力'!U21</f>
        <v>0</v>
      </c>
      <c r="AJ11" s="31" t="e">
        <f t="shared" si="10"/>
        <v>#N/A</v>
      </c>
      <c r="AK11" s="30">
        <f>'男子入力'!V21</f>
        <v>0</v>
      </c>
      <c r="AL11" s="31" t="e">
        <f t="shared" si="11"/>
        <v>#N/A</v>
      </c>
      <c r="AM11" s="30">
        <f>'男子入力'!W21</f>
        <v>0</v>
      </c>
      <c r="AN11" s="31" t="e">
        <f t="shared" si="12"/>
        <v>#N/A</v>
      </c>
      <c r="AP11" s="29" t="s">
        <v>113</v>
      </c>
      <c r="AQ11" s="25" t="s">
        <v>177</v>
      </c>
    </row>
    <row r="12" spans="1:43" ht="12">
      <c r="A12" s="36">
        <f>'男子入力'!B22</f>
        <v>0</v>
      </c>
      <c r="B12" s="36">
        <f t="shared" si="3"/>
        <v>200100000</v>
      </c>
      <c r="C12" s="36">
        <f>'男子入力'!C22</f>
        <v>0</v>
      </c>
      <c r="D12" s="36">
        <f>'男子入力'!D22</f>
        <v>0</v>
      </c>
      <c r="E12" s="36" t="s">
        <v>217</v>
      </c>
      <c r="F12" s="36" t="str">
        <f t="shared" si="4"/>
        <v>0　0</v>
      </c>
      <c r="G12" s="36">
        <f>'男子入力'!E22</f>
      </c>
      <c r="H12" s="36">
        <f>'男子入力'!F22</f>
      </c>
      <c r="I12" s="36" t="s">
        <v>188</v>
      </c>
      <c r="J12" s="36" t="str">
        <f t="shared" si="5"/>
        <v> </v>
      </c>
      <c r="K12" s="36" t="s">
        <v>189</v>
      </c>
      <c r="L12" s="36">
        <v>1</v>
      </c>
      <c r="M12" s="36">
        <v>46</v>
      </c>
      <c r="N12" s="36">
        <f>'男子入力'!H22</f>
        <v>0</v>
      </c>
      <c r="O12" s="36" t="e">
        <f>'男子入力'!I22</f>
        <v>#N/A</v>
      </c>
      <c r="P12" s="36">
        <f>'男子入力'!J22</f>
        <v>0</v>
      </c>
      <c r="Q12" s="35" t="e">
        <f t="shared" si="0"/>
        <v>#N/A</v>
      </c>
      <c r="R12" s="36">
        <f>'男子入力'!K22</f>
        <v>0</v>
      </c>
      <c r="S12" s="36" t="e">
        <f t="shared" si="6"/>
        <v>#N/A</v>
      </c>
      <c r="T12" s="36">
        <f>'男子入力'!M22</f>
        <v>0</v>
      </c>
      <c r="U12" s="35" t="e">
        <f t="shared" si="1"/>
        <v>#N/A</v>
      </c>
      <c r="V12" s="36">
        <f>'男子入力'!N22</f>
        <v>0</v>
      </c>
      <c r="W12" s="36" t="e">
        <f t="shared" si="7"/>
        <v>#N/A</v>
      </c>
      <c r="X12" s="36">
        <f>'男子入力'!P22</f>
        <v>0</v>
      </c>
      <c r="Y12" s="35" t="e">
        <f t="shared" si="8"/>
        <v>#N/A</v>
      </c>
      <c r="Z12" s="36">
        <f>'男子入力'!Q22</f>
        <v>0</v>
      </c>
      <c r="AA12" s="36" t="e">
        <f t="shared" si="9"/>
        <v>#N/A</v>
      </c>
      <c r="AB12" s="36">
        <f>'男子入力'!S22</f>
        <v>0</v>
      </c>
      <c r="AC12" s="36">
        <f>'男子入力'!T22</f>
        <v>0</v>
      </c>
      <c r="AD12" s="36" t="str">
        <f>CONCATENATE(AE12,'男子入力'!G22,AF12)</f>
        <v>()</v>
      </c>
      <c r="AE12" s="36" t="s">
        <v>190</v>
      </c>
      <c r="AF12" s="36" t="s">
        <v>191</v>
      </c>
      <c r="AG12" s="36" t="str">
        <f t="shared" si="2"/>
        <v>0　0()</v>
      </c>
      <c r="AI12" s="30">
        <f>'男子入力'!U22</f>
        <v>0</v>
      </c>
      <c r="AJ12" s="31" t="e">
        <f t="shared" si="10"/>
        <v>#N/A</v>
      </c>
      <c r="AK12" s="30">
        <f>'男子入力'!V22</f>
        <v>0</v>
      </c>
      <c r="AL12" s="31" t="e">
        <f t="shared" si="11"/>
        <v>#N/A</v>
      </c>
      <c r="AM12" s="30">
        <f>'男子入力'!W22</f>
        <v>0</v>
      </c>
      <c r="AN12" s="31" t="e">
        <f t="shared" si="12"/>
        <v>#N/A</v>
      </c>
      <c r="AP12" s="29" t="s">
        <v>114</v>
      </c>
      <c r="AQ12" s="25" t="s">
        <v>178</v>
      </c>
    </row>
    <row r="13" spans="1:43" ht="12">
      <c r="A13" s="36">
        <f>'男子入力'!B23</f>
        <v>0</v>
      </c>
      <c r="B13" s="36">
        <f t="shared" si="3"/>
        <v>200100000</v>
      </c>
      <c r="C13" s="36">
        <f>'男子入力'!C23</f>
        <v>0</v>
      </c>
      <c r="D13" s="36">
        <f>'男子入力'!D23</f>
        <v>0</v>
      </c>
      <c r="E13" s="36" t="s">
        <v>217</v>
      </c>
      <c r="F13" s="36" t="str">
        <f t="shared" si="4"/>
        <v>0　0</v>
      </c>
      <c r="G13" s="36">
        <f>'男子入力'!E23</f>
      </c>
      <c r="H13" s="36">
        <f>'男子入力'!F23</f>
      </c>
      <c r="I13" s="36" t="s">
        <v>232</v>
      </c>
      <c r="J13" s="36" t="str">
        <f t="shared" si="5"/>
        <v> </v>
      </c>
      <c r="K13" s="36" t="s">
        <v>189</v>
      </c>
      <c r="L13" s="36">
        <v>1</v>
      </c>
      <c r="M13" s="36">
        <v>46</v>
      </c>
      <c r="N13" s="36">
        <f>'男子入力'!H23</f>
        <v>0</v>
      </c>
      <c r="O13" s="36" t="e">
        <f>'男子入力'!I23</f>
        <v>#N/A</v>
      </c>
      <c r="P13" s="36">
        <f>'男子入力'!J23</f>
        <v>0</v>
      </c>
      <c r="Q13" s="35" t="e">
        <f t="shared" si="0"/>
        <v>#N/A</v>
      </c>
      <c r="R13" s="36">
        <f>'男子入力'!K23</f>
        <v>0</v>
      </c>
      <c r="S13" s="36" t="e">
        <f t="shared" si="6"/>
        <v>#N/A</v>
      </c>
      <c r="T13" s="36">
        <f>'男子入力'!M23</f>
        <v>0</v>
      </c>
      <c r="U13" s="35" t="e">
        <f t="shared" si="1"/>
        <v>#N/A</v>
      </c>
      <c r="V13" s="36">
        <f>'男子入力'!N23</f>
        <v>0</v>
      </c>
      <c r="W13" s="36" t="e">
        <f t="shared" si="7"/>
        <v>#N/A</v>
      </c>
      <c r="X13" s="36">
        <f>'男子入力'!P23</f>
        <v>0</v>
      </c>
      <c r="Y13" s="35" t="e">
        <f t="shared" si="8"/>
        <v>#N/A</v>
      </c>
      <c r="Z13" s="36">
        <f>'男子入力'!Q23</f>
        <v>0</v>
      </c>
      <c r="AA13" s="36" t="e">
        <f t="shared" si="9"/>
        <v>#N/A</v>
      </c>
      <c r="AB13" s="36">
        <f>'男子入力'!S23</f>
        <v>0</v>
      </c>
      <c r="AC13" s="36">
        <f>'男子入力'!T23</f>
        <v>0</v>
      </c>
      <c r="AD13" s="36" t="str">
        <f>CONCATENATE(AE13,'男子入力'!G23,AF13)</f>
        <v>()</v>
      </c>
      <c r="AE13" s="36" t="s">
        <v>190</v>
      </c>
      <c r="AF13" s="36" t="s">
        <v>191</v>
      </c>
      <c r="AG13" s="36" t="str">
        <f t="shared" si="2"/>
        <v>0　0()</v>
      </c>
      <c r="AI13" s="30">
        <f>'男子入力'!U23</f>
        <v>0</v>
      </c>
      <c r="AJ13" s="31" t="e">
        <f t="shared" si="10"/>
        <v>#N/A</v>
      </c>
      <c r="AK13" s="30">
        <f>'男子入力'!V23</f>
        <v>0</v>
      </c>
      <c r="AL13" s="31" t="e">
        <f t="shared" si="11"/>
        <v>#N/A</v>
      </c>
      <c r="AM13" s="30">
        <f>'男子入力'!W23</f>
        <v>0</v>
      </c>
      <c r="AN13" s="31" t="e">
        <f t="shared" si="12"/>
        <v>#N/A</v>
      </c>
      <c r="AP13" s="29" t="s">
        <v>115</v>
      </c>
      <c r="AQ13" s="25" t="s">
        <v>179</v>
      </c>
    </row>
    <row r="14" spans="1:43" ht="12">
      <c r="A14" s="36">
        <f>'男子入力'!B24</f>
        <v>0</v>
      </c>
      <c r="B14" s="36">
        <f t="shared" si="3"/>
        <v>200100000</v>
      </c>
      <c r="C14" s="36">
        <f>'男子入力'!C24</f>
        <v>0</v>
      </c>
      <c r="D14" s="36">
        <f>'男子入力'!D24</f>
        <v>0</v>
      </c>
      <c r="E14" s="36" t="s">
        <v>217</v>
      </c>
      <c r="F14" s="36" t="str">
        <f t="shared" si="4"/>
        <v>0　0</v>
      </c>
      <c r="G14" s="36">
        <f>'男子入力'!E24</f>
      </c>
      <c r="H14" s="36">
        <f>'男子入力'!F24</f>
      </c>
      <c r="I14" s="36" t="s">
        <v>188</v>
      </c>
      <c r="J14" s="36" t="str">
        <f t="shared" si="5"/>
        <v> </v>
      </c>
      <c r="K14" s="36" t="s">
        <v>189</v>
      </c>
      <c r="L14" s="36">
        <v>1</v>
      </c>
      <c r="M14" s="36">
        <v>46</v>
      </c>
      <c r="N14" s="36">
        <f>'男子入力'!H24</f>
        <v>0</v>
      </c>
      <c r="O14" s="36" t="e">
        <f>'男子入力'!I24</f>
        <v>#N/A</v>
      </c>
      <c r="P14" s="36">
        <f>'男子入力'!J24</f>
        <v>0</v>
      </c>
      <c r="Q14" s="35" t="e">
        <f t="shared" si="0"/>
        <v>#N/A</v>
      </c>
      <c r="R14" s="36">
        <f>'男子入力'!K24</f>
        <v>0</v>
      </c>
      <c r="S14" s="36" t="e">
        <f t="shared" si="6"/>
        <v>#N/A</v>
      </c>
      <c r="T14" s="36">
        <f>'男子入力'!M24</f>
        <v>0</v>
      </c>
      <c r="U14" s="35" t="e">
        <f t="shared" si="1"/>
        <v>#N/A</v>
      </c>
      <c r="V14" s="36">
        <f>'男子入力'!N24</f>
        <v>0</v>
      </c>
      <c r="W14" s="36" t="e">
        <f t="shared" si="7"/>
        <v>#N/A</v>
      </c>
      <c r="X14" s="36">
        <f>'男子入力'!P24</f>
        <v>0</v>
      </c>
      <c r="Y14" s="35" t="e">
        <f t="shared" si="8"/>
        <v>#N/A</v>
      </c>
      <c r="Z14" s="36">
        <f>'男子入力'!Q24</f>
        <v>0</v>
      </c>
      <c r="AA14" s="36" t="e">
        <f t="shared" si="9"/>
        <v>#N/A</v>
      </c>
      <c r="AB14" s="36">
        <f>'男子入力'!S24</f>
        <v>0</v>
      </c>
      <c r="AC14" s="36">
        <f>'男子入力'!T24</f>
        <v>0</v>
      </c>
      <c r="AD14" s="36" t="str">
        <f>CONCATENATE(AE14,'男子入力'!G24,AF14)</f>
        <v>()</v>
      </c>
      <c r="AE14" s="36" t="s">
        <v>190</v>
      </c>
      <c r="AF14" s="36" t="s">
        <v>191</v>
      </c>
      <c r="AG14" s="36" t="str">
        <f t="shared" si="2"/>
        <v>0　0()</v>
      </c>
      <c r="AI14" s="30">
        <f>'男子入力'!U24</f>
        <v>0</v>
      </c>
      <c r="AJ14" s="31" t="e">
        <f t="shared" si="10"/>
        <v>#N/A</v>
      </c>
      <c r="AK14" s="30">
        <f>'男子入力'!V24</f>
        <v>0</v>
      </c>
      <c r="AL14" s="31" t="e">
        <f t="shared" si="11"/>
        <v>#N/A</v>
      </c>
      <c r="AM14" s="30">
        <f>'男子入力'!W24</f>
        <v>0</v>
      </c>
      <c r="AN14" s="31" t="e">
        <f t="shared" si="12"/>
        <v>#N/A</v>
      </c>
      <c r="AP14" s="29" t="s">
        <v>116</v>
      </c>
      <c r="AQ14" s="25" t="s">
        <v>180</v>
      </c>
    </row>
    <row r="15" spans="1:43" ht="12">
      <c r="A15" s="36">
        <f>'男子入力'!B25</f>
        <v>0</v>
      </c>
      <c r="B15" s="36">
        <f t="shared" si="3"/>
        <v>200100000</v>
      </c>
      <c r="C15" s="36">
        <f>'男子入力'!C25</f>
        <v>0</v>
      </c>
      <c r="D15" s="36">
        <f>'男子入力'!D25</f>
        <v>0</v>
      </c>
      <c r="E15" s="36" t="s">
        <v>217</v>
      </c>
      <c r="F15" s="36" t="str">
        <f t="shared" si="4"/>
        <v>0　0</v>
      </c>
      <c r="G15" s="36">
        <f>'男子入力'!E25</f>
      </c>
      <c r="H15" s="36">
        <f>'男子入力'!F25</f>
      </c>
      <c r="I15" s="36" t="s">
        <v>188</v>
      </c>
      <c r="J15" s="36" t="str">
        <f t="shared" si="5"/>
        <v> </v>
      </c>
      <c r="K15" s="36" t="s">
        <v>189</v>
      </c>
      <c r="L15" s="36">
        <v>1</v>
      </c>
      <c r="M15" s="36">
        <v>46</v>
      </c>
      <c r="N15" s="36">
        <f>'男子入力'!H25</f>
        <v>0</v>
      </c>
      <c r="O15" s="36" t="e">
        <f>'男子入力'!I25</f>
        <v>#N/A</v>
      </c>
      <c r="P15" s="36">
        <f>'男子入力'!J25</f>
        <v>0</v>
      </c>
      <c r="Q15" s="35" t="e">
        <f t="shared" si="0"/>
        <v>#N/A</v>
      </c>
      <c r="R15" s="36">
        <f>'男子入力'!K25</f>
        <v>0</v>
      </c>
      <c r="S15" s="36" t="e">
        <f t="shared" si="6"/>
        <v>#N/A</v>
      </c>
      <c r="T15" s="36">
        <f>'男子入力'!M25</f>
        <v>0</v>
      </c>
      <c r="U15" s="35" t="e">
        <f t="shared" si="1"/>
        <v>#N/A</v>
      </c>
      <c r="V15" s="36">
        <f>'男子入力'!N25</f>
        <v>0</v>
      </c>
      <c r="W15" s="36" t="e">
        <f t="shared" si="7"/>
        <v>#N/A</v>
      </c>
      <c r="X15" s="36">
        <f>'男子入力'!P25</f>
        <v>0</v>
      </c>
      <c r="Y15" s="35" t="e">
        <f t="shared" si="8"/>
        <v>#N/A</v>
      </c>
      <c r="Z15" s="36">
        <f>'男子入力'!Q25</f>
        <v>0</v>
      </c>
      <c r="AA15" s="36" t="e">
        <f t="shared" si="9"/>
        <v>#N/A</v>
      </c>
      <c r="AB15" s="36">
        <f>'男子入力'!S25</f>
        <v>0</v>
      </c>
      <c r="AC15" s="36">
        <f>'男子入力'!T25</f>
        <v>0</v>
      </c>
      <c r="AD15" s="36" t="str">
        <f>CONCATENATE(AE15,'男子入力'!G25,AF15)</f>
        <v>()</v>
      </c>
      <c r="AE15" s="36" t="s">
        <v>190</v>
      </c>
      <c r="AF15" s="36" t="s">
        <v>191</v>
      </c>
      <c r="AG15" s="36" t="str">
        <f t="shared" si="2"/>
        <v>0　0()</v>
      </c>
      <c r="AI15" s="30">
        <f>'男子入力'!U25</f>
        <v>0</v>
      </c>
      <c r="AJ15" s="31" t="e">
        <f t="shared" si="10"/>
        <v>#N/A</v>
      </c>
      <c r="AK15" s="30">
        <f>'男子入力'!V25</f>
        <v>0</v>
      </c>
      <c r="AL15" s="31" t="e">
        <f t="shared" si="11"/>
        <v>#N/A</v>
      </c>
      <c r="AM15" s="30">
        <f>'男子入力'!W25</f>
        <v>0</v>
      </c>
      <c r="AN15" s="31" t="e">
        <f t="shared" si="12"/>
        <v>#N/A</v>
      </c>
      <c r="AP15" s="29" t="s">
        <v>117</v>
      </c>
      <c r="AQ15" s="25" t="s">
        <v>181</v>
      </c>
    </row>
    <row r="16" spans="1:43" ht="12">
      <c r="A16" s="36">
        <f>'男子入力'!B26</f>
        <v>0</v>
      </c>
      <c r="B16" s="36">
        <f t="shared" si="3"/>
        <v>200100000</v>
      </c>
      <c r="C16" s="36">
        <f>'男子入力'!C26</f>
        <v>0</v>
      </c>
      <c r="D16" s="36">
        <f>'男子入力'!D26</f>
        <v>0</v>
      </c>
      <c r="E16" s="36" t="s">
        <v>217</v>
      </c>
      <c r="F16" s="36" t="str">
        <f t="shared" si="4"/>
        <v>0　0</v>
      </c>
      <c r="G16" s="36">
        <f>'男子入力'!E26</f>
      </c>
      <c r="H16" s="36">
        <f>'男子入力'!F26</f>
      </c>
      <c r="I16" s="36" t="s">
        <v>188</v>
      </c>
      <c r="J16" s="36" t="str">
        <f t="shared" si="5"/>
        <v> </v>
      </c>
      <c r="K16" s="36" t="s">
        <v>189</v>
      </c>
      <c r="L16" s="36">
        <v>1</v>
      </c>
      <c r="M16" s="36">
        <v>46</v>
      </c>
      <c r="N16" s="36">
        <f>'男子入力'!H26</f>
        <v>0</v>
      </c>
      <c r="O16" s="36" t="e">
        <f>'男子入力'!I26</f>
        <v>#N/A</v>
      </c>
      <c r="P16" s="36">
        <f>'男子入力'!J26</f>
        <v>0</v>
      </c>
      <c r="Q16" s="35" t="e">
        <f t="shared" si="0"/>
        <v>#N/A</v>
      </c>
      <c r="R16" s="36">
        <f>'男子入力'!K26</f>
        <v>0</v>
      </c>
      <c r="S16" s="36" t="e">
        <f t="shared" si="6"/>
        <v>#N/A</v>
      </c>
      <c r="T16" s="36">
        <f>'男子入力'!M26</f>
        <v>0</v>
      </c>
      <c r="U16" s="35" t="e">
        <f t="shared" si="1"/>
        <v>#N/A</v>
      </c>
      <c r="V16" s="36">
        <f>'男子入力'!N26</f>
        <v>0</v>
      </c>
      <c r="W16" s="36" t="e">
        <f t="shared" si="7"/>
        <v>#N/A</v>
      </c>
      <c r="X16" s="36">
        <f>'男子入力'!P26</f>
        <v>0</v>
      </c>
      <c r="Y16" s="35" t="e">
        <f t="shared" si="8"/>
        <v>#N/A</v>
      </c>
      <c r="Z16" s="36">
        <f>'男子入力'!Q26</f>
        <v>0</v>
      </c>
      <c r="AA16" s="36" t="e">
        <f t="shared" si="9"/>
        <v>#N/A</v>
      </c>
      <c r="AB16" s="36">
        <f>'男子入力'!S26</f>
        <v>0</v>
      </c>
      <c r="AC16" s="36">
        <f>'男子入力'!T26</f>
        <v>0</v>
      </c>
      <c r="AD16" s="36" t="str">
        <f>CONCATENATE(AE16,'男子入力'!G26,AF16)</f>
        <v>()</v>
      </c>
      <c r="AE16" s="36" t="s">
        <v>190</v>
      </c>
      <c r="AF16" s="36" t="s">
        <v>191</v>
      </c>
      <c r="AG16" s="36" t="str">
        <f t="shared" si="2"/>
        <v>0　0()</v>
      </c>
      <c r="AI16" s="30">
        <f>'男子入力'!U26</f>
        <v>0</v>
      </c>
      <c r="AJ16" s="31" t="e">
        <f t="shared" si="10"/>
        <v>#N/A</v>
      </c>
      <c r="AK16" s="30">
        <f>'男子入力'!V26</f>
        <v>0</v>
      </c>
      <c r="AL16" s="31" t="e">
        <f t="shared" si="11"/>
        <v>#N/A</v>
      </c>
      <c r="AM16" s="30">
        <f>'男子入力'!W26</f>
        <v>0</v>
      </c>
      <c r="AN16" s="31" t="e">
        <f t="shared" si="12"/>
        <v>#N/A</v>
      </c>
      <c r="AP16" s="29" t="s">
        <v>118</v>
      </c>
      <c r="AQ16" s="25" t="s">
        <v>182</v>
      </c>
    </row>
    <row r="17" spans="1:43" ht="12">
      <c r="A17" s="36">
        <f>'男子入力'!B27</f>
        <v>0</v>
      </c>
      <c r="B17" s="36">
        <f t="shared" si="3"/>
        <v>200100000</v>
      </c>
      <c r="C17" s="36">
        <f>'男子入力'!C27</f>
        <v>0</v>
      </c>
      <c r="D17" s="36">
        <f>'男子入力'!D27</f>
        <v>0</v>
      </c>
      <c r="E17" s="36" t="s">
        <v>217</v>
      </c>
      <c r="F17" s="36" t="str">
        <f t="shared" si="4"/>
        <v>0　0</v>
      </c>
      <c r="G17" s="36">
        <f>'男子入力'!E27</f>
      </c>
      <c r="H17" s="36">
        <f>'男子入力'!F27</f>
      </c>
      <c r="I17" s="36" t="s">
        <v>188</v>
      </c>
      <c r="J17" s="36" t="str">
        <f t="shared" si="5"/>
        <v> </v>
      </c>
      <c r="K17" s="36" t="s">
        <v>189</v>
      </c>
      <c r="L17" s="36">
        <v>1</v>
      </c>
      <c r="M17" s="36">
        <v>46</v>
      </c>
      <c r="N17" s="36">
        <f>'男子入力'!H27</f>
        <v>0</v>
      </c>
      <c r="O17" s="36" t="e">
        <f>'男子入力'!I27</f>
        <v>#N/A</v>
      </c>
      <c r="P17" s="36">
        <f>'男子入力'!J27</f>
        <v>0</v>
      </c>
      <c r="Q17" s="35" t="e">
        <f t="shared" si="0"/>
        <v>#N/A</v>
      </c>
      <c r="R17" s="36">
        <f>'男子入力'!K27</f>
        <v>0</v>
      </c>
      <c r="S17" s="36" t="e">
        <f t="shared" si="6"/>
        <v>#N/A</v>
      </c>
      <c r="T17" s="36">
        <f>'男子入力'!M27</f>
        <v>0</v>
      </c>
      <c r="U17" s="35" t="e">
        <f t="shared" si="1"/>
        <v>#N/A</v>
      </c>
      <c r="V17" s="36">
        <f>'男子入力'!N27</f>
        <v>0</v>
      </c>
      <c r="W17" s="36" t="e">
        <f t="shared" si="7"/>
        <v>#N/A</v>
      </c>
      <c r="X17" s="36">
        <f>'男子入力'!P27</f>
        <v>0</v>
      </c>
      <c r="Y17" s="35" t="e">
        <f t="shared" si="8"/>
        <v>#N/A</v>
      </c>
      <c r="Z17" s="36">
        <f>'男子入力'!Q27</f>
        <v>0</v>
      </c>
      <c r="AA17" s="36" t="e">
        <f t="shared" si="9"/>
        <v>#N/A</v>
      </c>
      <c r="AB17" s="36">
        <f>'男子入力'!S27</f>
        <v>0</v>
      </c>
      <c r="AC17" s="36">
        <f>'男子入力'!T27</f>
        <v>0</v>
      </c>
      <c r="AD17" s="36" t="str">
        <f>CONCATENATE(AE17,'男子入力'!G27,AF17)</f>
        <v>()</v>
      </c>
      <c r="AE17" s="36" t="s">
        <v>190</v>
      </c>
      <c r="AF17" s="36" t="s">
        <v>191</v>
      </c>
      <c r="AG17" s="36" t="str">
        <f t="shared" si="2"/>
        <v>0　0()</v>
      </c>
      <c r="AI17" s="30">
        <f>'男子入力'!U27</f>
        <v>0</v>
      </c>
      <c r="AJ17" s="31" t="e">
        <f t="shared" si="10"/>
        <v>#N/A</v>
      </c>
      <c r="AK17" s="30">
        <f>'男子入力'!V27</f>
        <v>0</v>
      </c>
      <c r="AL17" s="31" t="e">
        <f t="shared" si="11"/>
        <v>#N/A</v>
      </c>
      <c r="AM17" s="30">
        <f>'男子入力'!W27</f>
        <v>0</v>
      </c>
      <c r="AN17" s="31" t="e">
        <f t="shared" si="12"/>
        <v>#N/A</v>
      </c>
      <c r="AP17" s="29" t="s">
        <v>119</v>
      </c>
      <c r="AQ17" s="25" t="s">
        <v>183</v>
      </c>
    </row>
    <row r="18" spans="1:43" ht="12">
      <c r="A18" s="36">
        <f>'男子入力'!B28</f>
        <v>0</v>
      </c>
      <c r="B18" s="36">
        <f t="shared" si="3"/>
        <v>200100000</v>
      </c>
      <c r="C18" s="36">
        <f>'男子入力'!C28</f>
        <v>0</v>
      </c>
      <c r="D18" s="36">
        <f>'男子入力'!D28</f>
        <v>0</v>
      </c>
      <c r="E18" s="36" t="s">
        <v>217</v>
      </c>
      <c r="F18" s="36" t="str">
        <f t="shared" si="4"/>
        <v>0　0</v>
      </c>
      <c r="G18" s="36">
        <f>'男子入力'!E28</f>
      </c>
      <c r="H18" s="36">
        <f>'男子入力'!F28</f>
      </c>
      <c r="I18" s="36" t="s">
        <v>188</v>
      </c>
      <c r="J18" s="36" t="str">
        <f t="shared" si="5"/>
        <v> </v>
      </c>
      <c r="K18" s="36" t="s">
        <v>189</v>
      </c>
      <c r="L18" s="36">
        <v>1</v>
      </c>
      <c r="M18" s="36">
        <v>46</v>
      </c>
      <c r="N18" s="36">
        <f>'男子入力'!H28</f>
        <v>0</v>
      </c>
      <c r="O18" s="36" t="e">
        <f>'男子入力'!I28</f>
        <v>#N/A</v>
      </c>
      <c r="P18" s="36">
        <f>'男子入力'!J28</f>
        <v>0</v>
      </c>
      <c r="Q18" s="35" t="e">
        <f t="shared" si="0"/>
        <v>#N/A</v>
      </c>
      <c r="R18" s="36">
        <f>'男子入力'!K28</f>
        <v>0</v>
      </c>
      <c r="S18" s="36" t="e">
        <f t="shared" si="6"/>
        <v>#N/A</v>
      </c>
      <c r="T18" s="36">
        <f>'男子入力'!M28</f>
        <v>0</v>
      </c>
      <c r="U18" s="35" t="e">
        <f t="shared" si="1"/>
        <v>#N/A</v>
      </c>
      <c r="V18" s="36">
        <f>'男子入力'!N28</f>
        <v>0</v>
      </c>
      <c r="W18" s="36" t="e">
        <f t="shared" si="7"/>
        <v>#N/A</v>
      </c>
      <c r="X18" s="36">
        <f>'男子入力'!P28</f>
        <v>0</v>
      </c>
      <c r="Y18" s="35" t="e">
        <f t="shared" si="8"/>
        <v>#N/A</v>
      </c>
      <c r="Z18" s="36">
        <f>'男子入力'!Q28</f>
        <v>0</v>
      </c>
      <c r="AA18" s="36" t="e">
        <f t="shared" si="9"/>
        <v>#N/A</v>
      </c>
      <c r="AB18" s="36">
        <f>'男子入力'!S28</f>
        <v>0</v>
      </c>
      <c r="AC18" s="36">
        <f>'男子入力'!T28</f>
        <v>0</v>
      </c>
      <c r="AD18" s="36" t="str">
        <f>CONCATENATE(AE18,'男子入力'!G28,AF18)</f>
        <v>()</v>
      </c>
      <c r="AE18" s="36" t="s">
        <v>190</v>
      </c>
      <c r="AF18" s="36" t="s">
        <v>191</v>
      </c>
      <c r="AG18" s="36" t="str">
        <f t="shared" si="2"/>
        <v>0　0()</v>
      </c>
      <c r="AI18" s="30">
        <f>'男子入力'!U28</f>
        <v>0</v>
      </c>
      <c r="AJ18" s="31" t="e">
        <f t="shared" si="10"/>
        <v>#N/A</v>
      </c>
      <c r="AK18" s="30">
        <f>'男子入力'!V28</f>
        <v>0</v>
      </c>
      <c r="AL18" s="31" t="e">
        <f t="shared" si="11"/>
        <v>#N/A</v>
      </c>
      <c r="AM18" s="30">
        <f>'男子入力'!W28</f>
        <v>0</v>
      </c>
      <c r="AN18" s="31" t="e">
        <f t="shared" si="12"/>
        <v>#N/A</v>
      </c>
      <c r="AP18" s="29" t="s">
        <v>120</v>
      </c>
      <c r="AQ18" s="25" t="s">
        <v>284</v>
      </c>
    </row>
    <row r="19" spans="1:43" ht="12">
      <c r="A19" s="36">
        <f>'男子入力'!B29</f>
        <v>0</v>
      </c>
      <c r="B19" s="36">
        <f t="shared" si="3"/>
        <v>200100000</v>
      </c>
      <c r="C19" s="36">
        <f>'男子入力'!C29</f>
        <v>0</v>
      </c>
      <c r="D19" s="36">
        <f>'男子入力'!D29</f>
        <v>0</v>
      </c>
      <c r="E19" s="36" t="s">
        <v>217</v>
      </c>
      <c r="F19" s="36" t="str">
        <f t="shared" si="4"/>
        <v>0　0</v>
      </c>
      <c r="G19" s="36">
        <f>'男子入力'!E29</f>
      </c>
      <c r="H19" s="36">
        <f>'男子入力'!F29</f>
      </c>
      <c r="I19" s="36" t="s">
        <v>188</v>
      </c>
      <c r="J19" s="36" t="str">
        <f t="shared" si="5"/>
        <v> </v>
      </c>
      <c r="K19" s="36" t="s">
        <v>189</v>
      </c>
      <c r="L19" s="36">
        <v>1</v>
      </c>
      <c r="M19" s="36">
        <v>46</v>
      </c>
      <c r="N19" s="36">
        <f>'男子入力'!H29</f>
        <v>0</v>
      </c>
      <c r="O19" s="36" t="e">
        <f>'男子入力'!I29</f>
        <v>#N/A</v>
      </c>
      <c r="P19" s="36">
        <f>'男子入力'!J29</f>
        <v>0</v>
      </c>
      <c r="Q19" s="35" t="e">
        <f t="shared" si="0"/>
        <v>#N/A</v>
      </c>
      <c r="R19" s="36">
        <f>'男子入力'!K29</f>
        <v>0</v>
      </c>
      <c r="S19" s="36" t="e">
        <f t="shared" si="6"/>
        <v>#N/A</v>
      </c>
      <c r="T19" s="36">
        <f>'男子入力'!M29</f>
        <v>0</v>
      </c>
      <c r="U19" s="35" t="e">
        <f t="shared" si="1"/>
        <v>#N/A</v>
      </c>
      <c r="V19" s="36">
        <f>'男子入力'!N29</f>
        <v>0</v>
      </c>
      <c r="W19" s="36" t="e">
        <f t="shared" si="7"/>
        <v>#N/A</v>
      </c>
      <c r="X19" s="36">
        <f>'男子入力'!P29</f>
        <v>0</v>
      </c>
      <c r="Y19" s="35" t="e">
        <f t="shared" si="8"/>
        <v>#N/A</v>
      </c>
      <c r="Z19" s="36">
        <f>'男子入力'!Q29</f>
        <v>0</v>
      </c>
      <c r="AA19" s="36" t="e">
        <f t="shared" si="9"/>
        <v>#N/A</v>
      </c>
      <c r="AB19" s="36">
        <f>'男子入力'!S29</f>
        <v>0</v>
      </c>
      <c r="AC19" s="36">
        <f>'男子入力'!T29</f>
        <v>0</v>
      </c>
      <c r="AD19" s="36" t="str">
        <f>CONCATENATE(AE19,'男子入力'!G29,AF19)</f>
        <v>()</v>
      </c>
      <c r="AE19" s="36" t="s">
        <v>190</v>
      </c>
      <c r="AF19" s="36" t="s">
        <v>191</v>
      </c>
      <c r="AG19" s="36" t="str">
        <f t="shared" si="2"/>
        <v>0　0()</v>
      </c>
      <c r="AI19" s="30">
        <f>'男子入力'!U29</f>
        <v>0</v>
      </c>
      <c r="AJ19" s="31" t="e">
        <f t="shared" si="10"/>
        <v>#N/A</v>
      </c>
      <c r="AK19" s="30">
        <f>'男子入力'!V29</f>
        <v>0</v>
      </c>
      <c r="AL19" s="31" t="e">
        <f t="shared" si="11"/>
        <v>#N/A</v>
      </c>
      <c r="AM19" s="30">
        <f>'男子入力'!W29</f>
        <v>0</v>
      </c>
      <c r="AN19" s="31" t="e">
        <f t="shared" si="12"/>
        <v>#N/A</v>
      </c>
      <c r="AP19" s="29" t="s">
        <v>121</v>
      </c>
      <c r="AQ19" s="25" t="s">
        <v>184</v>
      </c>
    </row>
    <row r="20" spans="1:43" ht="12">
      <c r="A20" s="36">
        <f>'男子入力'!B30</f>
        <v>0</v>
      </c>
      <c r="B20" s="36">
        <f t="shared" si="3"/>
        <v>200100000</v>
      </c>
      <c r="C20" s="36">
        <f>'男子入力'!C30</f>
        <v>0</v>
      </c>
      <c r="D20" s="36">
        <f>'男子入力'!D30</f>
        <v>0</v>
      </c>
      <c r="E20" s="36" t="s">
        <v>217</v>
      </c>
      <c r="F20" s="36" t="str">
        <f t="shared" si="4"/>
        <v>0　0</v>
      </c>
      <c r="G20" s="36">
        <f>'男子入力'!E30</f>
      </c>
      <c r="H20" s="36">
        <f>'男子入力'!F30</f>
      </c>
      <c r="I20" s="36" t="s">
        <v>188</v>
      </c>
      <c r="J20" s="36" t="str">
        <f t="shared" si="5"/>
        <v> </v>
      </c>
      <c r="K20" s="36" t="s">
        <v>189</v>
      </c>
      <c r="L20" s="36">
        <v>1</v>
      </c>
      <c r="M20" s="36">
        <v>46</v>
      </c>
      <c r="N20" s="36">
        <f>'男子入力'!H30</f>
        <v>0</v>
      </c>
      <c r="O20" s="36" t="e">
        <f>'男子入力'!I30</f>
        <v>#N/A</v>
      </c>
      <c r="P20" s="36">
        <f>'男子入力'!J30</f>
        <v>0</v>
      </c>
      <c r="Q20" s="35" t="e">
        <f t="shared" si="0"/>
        <v>#N/A</v>
      </c>
      <c r="R20" s="36">
        <f>'男子入力'!K30</f>
        <v>0</v>
      </c>
      <c r="S20" s="36" t="e">
        <f t="shared" si="6"/>
        <v>#N/A</v>
      </c>
      <c r="T20" s="36">
        <f>'男子入力'!M30</f>
        <v>0</v>
      </c>
      <c r="U20" s="35" t="e">
        <f t="shared" si="1"/>
        <v>#N/A</v>
      </c>
      <c r="V20" s="36">
        <f>'男子入力'!N30</f>
        <v>0</v>
      </c>
      <c r="W20" s="36" t="e">
        <f t="shared" si="7"/>
        <v>#N/A</v>
      </c>
      <c r="X20" s="36">
        <f>'男子入力'!P30</f>
        <v>0</v>
      </c>
      <c r="Y20" s="35" t="e">
        <f t="shared" si="8"/>
        <v>#N/A</v>
      </c>
      <c r="Z20" s="36">
        <f>'男子入力'!Q30</f>
        <v>0</v>
      </c>
      <c r="AA20" s="36" t="e">
        <f t="shared" si="9"/>
        <v>#N/A</v>
      </c>
      <c r="AB20" s="36">
        <f>'男子入力'!S30</f>
        <v>0</v>
      </c>
      <c r="AC20" s="36">
        <f>'男子入力'!T30</f>
        <v>0</v>
      </c>
      <c r="AD20" s="36" t="str">
        <f>CONCATENATE(AE20,'男子入力'!G30,AF20)</f>
        <v>()</v>
      </c>
      <c r="AE20" s="36" t="s">
        <v>190</v>
      </c>
      <c r="AF20" s="36" t="s">
        <v>191</v>
      </c>
      <c r="AG20" s="36" t="str">
        <f t="shared" si="2"/>
        <v>0　0()</v>
      </c>
      <c r="AI20" s="30">
        <f>'男子入力'!U30</f>
        <v>0</v>
      </c>
      <c r="AJ20" s="31" t="e">
        <f t="shared" si="10"/>
        <v>#N/A</v>
      </c>
      <c r="AK20" s="30">
        <f>'男子入力'!V30</f>
        <v>0</v>
      </c>
      <c r="AL20" s="31" t="e">
        <f t="shared" si="11"/>
        <v>#N/A</v>
      </c>
      <c r="AM20" s="30">
        <f>'男子入力'!W30</f>
        <v>0</v>
      </c>
      <c r="AN20" s="31" t="e">
        <f t="shared" si="12"/>
        <v>#N/A</v>
      </c>
      <c r="AP20" s="29" t="s">
        <v>122</v>
      </c>
      <c r="AQ20" s="25" t="s">
        <v>185</v>
      </c>
    </row>
    <row r="21" spans="1:43" ht="12">
      <c r="A21" s="36">
        <f>'男子入力'!B31</f>
        <v>0</v>
      </c>
      <c r="B21" s="36">
        <f t="shared" si="3"/>
        <v>200100000</v>
      </c>
      <c r="C21" s="36">
        <f>'男子入力'!C31</f>
        <v>0</v>
      </c>
      <c r="D21" s="36">
        <f>'男子入力'!D31</f>
        <v>0</v>
      </c>
      <c r="E21" s="36" t="s">
        <v>217</v>
      </c>
      <c r="F21" s="36" t="str">
        <f t="shared" si="4"/>
        <v>0　0</v>
      </c>
      <c r="G21" s="36">
        <f>'男子入力'!E31</f>
      </c>
      <c r="H21" s="36">
        <f>'男子入力'!F31</f>
      </c>
      <c r="I21" s="36" t="s">
        <v>188</v>
      </c>
      <c r="J21" s="36" t="str">
        <f t="shared" si="5"/>
        <v> </v>
      </c>
      <c r="K21" s="36" t="s">
        <v>189</v>
      </c>
      <c r="L21" s="36">
        <v>1</v>
      </c>
      <c r="M21" s="36">
        <v>46</v>
      </c>
      <c r="N21" s="36">
        <f>'男子入力'!H31</f>
        <v>0</v>
      </c>
      <c r="O21" s="36" t="e">
        <f>'男子入力'!I31</f>
        <v>#N/A</v>
      </c>
      <c r="P21" s="36">
        <f>'男子入力'!J31</f>
        <v>0</v>
      </c>
      <c r="Q21" s="35" t="e">
        <f t="shared" si="0"/>
        <v>#N/A</v>
      </c>
      <c r="R21" s="36">
        <f>'男子入力'!K31</f>
        <v>0</v>
      </c>
      <c r="S21" s="36" t="e">
        <f t="shared" si="6"/>
        <v>#N/A</v>
      </c>
      <c r="T21" s="36">
        <f>'男子入力'!M31</f>
        <v>0</v>
      </c>
      <c r="U21" s="35" t="e">
        <f t="shared" si="1"/>
        <v>#N/A</v>
      </c>
      <c r="V21" s="36">
        <f>'男子入力'!N31</f>
        <v>0</v>
      </c>
      <c r="W21" s="36" t="e">
        <f t="shared" si="7"/>
        <v>#N/A</v>
      </c>
      <c r="X21" s="36">
        <f>'男子入力'!P31</f>
        <v>0</v>
      </c>
      <c r="Y21" s="35" t="e">
        <f t="shared" si="8"/>
        <v>#N/A</v>
      </c>
      <c r="Z21" s="36">
        <f>'男子入力'!Q31</f>
        <v>0</v>
      </c>
      <c r="AA21" s="36" t="e">
        <f t="shared" si="9"/>
        <v>#N/A</v>
      </c>
      <c r="AB21" s="36">
        <f>'男子入力'!S31</f>
        <v>0</v>
      </c>
      <c r="AC21" s="36">
        <f>'男子入力'!T31</f>
        <v>0</v>
      </c>
      <c r="AD21" s="36" t="str">
        <f>CONCATENATE(AE21,'男子入力'!G31,AF21)</f>
        <v>()</v>
      </c>
      <c r="AE21" s="36" t="s">
        <v>190</v>
      </c>
      <c r="AF21" s="36" t="s">
        <v>191</v>
      </c>
      <c r="AG21" s="36" t="str">
        <f t="shared" si="2"/>
        <v>0　0()</v>
      </c>
      <c r="AI21" s="30">
        <f>'男子入力'!U31</f>
        <v>0</v>
      </c>
      <c r="AJ21" s="31" t="e">
        <f t="shared" si="10"/>
        <v>#N/A</v>
      </c>
      <c r="AK21" s="30">
        <f>'男子入力'!V31</f>
        <v>0</v>
      </c>
      <c r="AL21" s="31" t="e">
        <f t="shared" si="11"/>
        <v>#N/A</v>
      </c>
      <c r="AM21" s="30">
        <f>'男子入力'!W31</f>
        <v>0</v>
      </c>
      <c r="AN21" s="31" t="e">
        <f t="shared" si="12"/>
        <v>#N/A</v>
      </c>
      <c r="AP21" s="29" t="s">
        <v>127</v>
      </c>
      <c r="AQ21" s="25" t="s">
        <v>186</v>
      </c>
    </row>
    <row r="22" spans="1:43" ht="12">
      <c r="A22" s="36">
        <f>'男子入力'!B32</f>
        <v>0</v>
      </c>
      <c r="B22" s="36">
        <f t="shared" si="3"/>
        <v>200100000</v>
      </c>
      <c r="C22" s="36">
        <f>'男子入力'!C32</f>
        <v>0</v>
      </c>
      <c r="D22" s="36">
        <f>'男子入力'!D32</f>
        <v>0</v>
      </c>
      <c r="E22" s="36" t="s">
        <v>217</v>
      </c>
      <c r="F22" s="36" t="str">
        <f t="shared" si="4"/>
        <v>0　0</v>
      </c>
      <c r="G22" s="36">
        <f>'男子入力'!E32</f>
      </c>
      <c r="H22" s="36">
        <f>'男子入力'!F32</f>
      </c>
      <c r="I22" s="36" t="s">
        <v>188</v>
      </c>
      <c r="J22" s="36" t="str">
        <f t="shared" si="5"/>
        <v> </v>
      </c>
      <c r="K22" s="36" t="s">
        <v>189</v>
      </c>
      <c r="L22" s="36">
        <v>1</v>
      </c>
      <c r="M22" s="36">
        <v>46</v>
      </c>
      <c r="N22" s="36">
        <f>'男子入力'!H32</f>
        <v>0</v>
      </c>
      <c r="O22" s="36" t="e">
        <f>'男子入力'!I32</f>
        <v>#N/A</v>
      </c>
      <c r="P22" s="36">
        <f>'男子入力'!J32</f>
        <v>0</v>
      </c>
      <c r="Q22" s="35" t="e">
        <f t="shared" si="0"/>
        <v>#N/A</v>
      </c>
      <c r="R22" s="36">
        <f>'男子入力'!K32</f>
        <v>0</v>
      </c>
      <c r="S22" s="36" t="e">
        <f t="shared" si="6"/>
        <v>#N/A</v>
      </c>
      <c r="T22" s="36">
        <f>'男子入力'!M32</f>
        <v>0</v>
      </c>
      <c r="U22" s="35" t="e">
        <f t="shared" si="1"/>
        <v>#N/A</v>
      </c>
      <c r="V22" s="36">
        <f>'男子入力'!N32</f>
        <v>0</v>
      </c>
      <c r="W22" s="36" t="e">
        <f t="shared" si="7"/>
        <v>#N/A</v>
      </c>
      <c r="X22" s="36">
        <f>'男子入力'!P32</f>
        <v>0</v>
      </c>
      <c r="Y22" s="35" t="e">
        <f t="shared" si="8"/>
        <v>#N/A</v>
      </c>
      <c r="Z22" s="36">
        <f>'男子入力'!Q32</f>
        <v>0</v>
      </c>
      <c r="AA22" s="36" t="e">
        <f t="shared" si="9"/>
        <v>#N/A</v>
      </c>
      <c r="AB22" s="36">
        <f>'男子入力'!S32</f>
        <v>0</v>
      </c>
      <c r="AC22" s="36">
        <f>'男子入力'!T32</f>
        <v>0</v>
      </c>
      <c r="AD22" s="36" t="str">
        <f>CONCATENATE(AE22,'男子入力'!G32,AF22)</f>
        <v>()</v>
      </c>
      <c r="AE22" s="36" t="s">
        <v>190</v>
      </c>
      <c r="AF22" s="36" t="s">
        <v>191</v>
      </c>
      <c r="AG22" s="36" t="str">
        <f t="shared" si="2"/>
        <v>0　0()</v>
      </c>
      <c r="AI22" s="30">
        <f>'男子入力'!U32</f>
        <v>0</v>
      </c>
      <c r="AJ22" s="31" t="e">
        <f t="shared" si="10"/>
        <v>#N/A</v>
      </c>
      <c r="AK22" s="30">
        <f>'男子入力'!V32</f>
        <v>0</v>
      </c>
      <c r="AL22" s="31" t="e">
        <f t="shared" si="11"/>
        <v>#N/A</v>
      </c>
      <c r="AM22" s="30">
        <f>'男子入力'!W32</f>
        <v>0</v>
      </c>
      <c r="AN22" s="31" t="e">
        <f t="shared" si="12"/>
        <v>#N/A</v>
      </c>
      <c r="AP22" s="29" t="s">
        <v>128</v>
      </c>
      <c r="AQ22" s="25" t="s">
        <v>187</v>
      </c>
    </row>
    <row r="23" spans="1:40" ht="12">
      <c r="A23" s="36">
        <f>'男子入力'!B33</f>
        <v>0</v>
      </c>
      <c r="B23" s="36">
        <f t="shared" si="3"/>
        <v>200100000</v>
      </c>
      <c r="C23" s="36">
        <f>'男子入力'!C33</f>
        <v>0</v>
      </c>
      <c r="D23" s="36">
        <f>'男子入力'!D33</f>
        <v>0</v>
      </c>
      <c r="E23" s="36" t="s">
        <v>217</v>
      </c>
      <c r="F23" s="36" t="str">
        <f t="shared" si="4"/>
        <v>0　0</v>
      </c>
      <c r="G23" s="36">
        <f>'男子入力'!E33</f>
      </c>
      <c r="H23" s="36">
        <f>'男子入力'!F33</f>
      </c>
      <c r="I23" s="36" t="s">
        <v>188</v>
      </c>
      <c r="J23" s="36" t="str">
        <f t="shared" si="5"/>
        <v> </v>
      </c>
      <c r="K23" s="36" t="s">
        <v>189</v>
      </c>
      <c r="L23" s="36">
        <v>1</v>
      </c>
      <c r="M23" s="36">
        <v>46</v>
      </c>
      <c r="N23" s="36">
        <f>'男子入力'!H33</f>
        <v>0</v>
      </c>
      <c r="O23" s="36" t="e">
        <f>'男子入力'!I33</f>
        <v>#N/A</v>
      </c>
      <c r="P23" s="36">
        <f>'男子入力'!J33</f>
        <v>0</v>
      </c>
      <c r="Q23" s="35" t="e">
        <f t="shared" si="0"/>
        <v>#N/A</v>
      </c>
      <c r="R23" s="36">
        <f>'男子入力'!K33</f>
        <v>0</v>
      </c>
      <c r="S23" s="36" t="e">
        <f t="shared" si="6"/>
        <v>#N/A</v>
      </c>
      <c r="T23" s="36">
        <f>'男子入力'!M33</f>
        <v>0</v>
      </c>
      <c r="U23" s="35" t="e">
        <f t="shared" si="1"/>
        <v>#N/A</v>
      </c>
      <c r="V23" s="36">
        <f>'男子入力'!N33</f>
        <v>0</v>
      </c>
      <c r="W23" s="36" t="e">
        <f t="shared" si="7"/>
        <v>#N/A</v>
      </c>
      <c r="X23" s="36">
        <f>'男子入力'!P33</f>
        <v>0</v>
      </c>
      <c r="Y23" s="35" t="e">
        <f t="shared" si="8"/>
        <v>#N/A</v>
      </c>
      <c r="Z23" s="36">
        <f>'男子入力'!Q33</f>
        <v>0</v>
      </c>
      <c r="AA23" s="36" t="e">
        <f t="shared" si="9"/>
        <v>#N/A</v>
      </c>
      <c r="AB23" s="36">
        <f>'男子入力'!S33</f>
        <v>0</v>
      </c>
      <c r="AC23" s="36">
        <f>'男子入力'!T33</f>
        <v>0</v>
      </c>
      <c r="AD23" s="36" t="str">
        <f>CONCATENATE(AE23,'男子入力'!G33,AF23)</f>
        <v>()</v>
      </c>
      <c r="AE23" s="36" t="s">
        <v>190</v>
      </c>
      <c r="AF23" s="36" t="s">
        <v>191</v>
      </c>
      <c r="AG23" s="36" t="str">
        <f t="shared" si="2"/>
        <v>0　0()</v>
      </c>
      <c r="AI23" s="30">
        <f>'男子入力'!U33</f>
        <v>0</v>
      </c>
      <c r="AJ23" s="31" t="e">
        <f t="shared" si="10"/>
        <v>#N/A</v>
      </c>
      <c r="AK23" s="30">
        <f>'男子入力'!V33</f>
        <v>0</v>
      </c>
      <c r="AL23" s="31" t="e">
        <f t="shared" si="11"/>
        <v>#N/A</v>
      </c>
      <c r="AM23" s="30">
        <f>'男子入力'!W33</f>
        <v>0</v>
      </c>
      <c r="AN23" s="31" t="e">
        <f t="shared" si="12"/>
        <v>#N/A</v>
      </c>
    </row>
    <row r="24" spans="1:40" ht="12">
      <c r="A24" s="36">
        <f>'男子入力'!B34</f>
        <v>0</v>
      </c>
      <c r="B24" s="36">
        <f t="shared" si="3"/>
        <v>200100000</v>
      </c>
      <c r="C24" s="36">
        <f>'男子入力'!C34</f>
        <v>0</v>
      </c>
      <c r="D24" s="36">
        <f>'男子入力'!D34</f>
        <v>0</v>
      </c>
      <c r="E24" s="36" t="s">
        <v>217</v>
      </c>
      <c r="F24" s="36" t="str">
        <f t="shared" si="4"/>
        <v>0　0</v>
      </c>
      <c r="G24" s="36">
        <f>'男子入力'!E34</f>
      </c>
      <c r="H24" s="36">
        <f>'男子入力'!F34</f>
      </c>
      <c r="I24" s="36" t="s">
        <v>188</v>
      </c>
      <c r="J24" s="36" t="str">
        <f t="shared" si="5"/>
        <v> </v>
      </c>
      <c r="K24" s="36" t="s">
        <v>189</v>
      </c>
      <c r="L24" s="36">
        <v>1</v>
      </c>
      <c r="M24" s="36">
        <v>46</v>
      </c>
      <c r="N24" s="36">
        <f>'男子入力'!H34</f>
        <v>0</v>
      </c>
      <c r="O24" s="36" t="e">
        <f>'男子入力'!I34</f>
        <v>#N/A</v>
      </c>
      <c r="P24" s="36">
        <f>'男子入力'!J34</f>
        <v>0</v>
      </c>
      <c r="Q24" s="35" t="e">
        <f t="shared" si="0"/>
        <v>#N/A</v>
      </c>
      <c r="R24" s="36">
        <f>'男子入力'!K34</f>
        <v>0</v>
      </c>
      <c r="S24" s="36" t="e">
        <f t="shared" si="6"/>
        <v>#N/A</v>
      </c>
      <c r="T24" s="36">
        <f>'男子入力'!M34</f>
        <v>0</v>
      </c>
      <c r="U24" s="35" t="e">
        <f t="shared" si="1"/>
        <v>#N/A</v>
      </c>
      <c r="V24" s="36">
        <f>'男子入力'!N34</f>
        <v>0</v>
      </c>
      <c r="W24" s="36" t="e">
        <f t="shared" si="7"/>
        <v>#N/A</v>
      </c>
      <c r="X24" s="36">
        <f>'男子入力'!P34</f>
        <v>0</v>
      </c>
      <c r="Y24" s="35" t="e">
        <f t="shared" si="8"/>
        <v>#N/A</v>
      </c>
      <c r="Z24" s="36">
        <f>'男子入力'!Q34</f>
        <v>0</v>
      </c>
      <c r="AA24" s="36" t="e">
        <f t="shared" si="9"/>
        <v>#N/A</v>
      </c>
      <c r="AB24" s="36">
        <f>'男子入力'!S34</f>
        <v>0</v>
      </c>
      <c r="AC24" s="36">
        <f>'男子入力'!T34</f>
        <v>0</v>
      </c>
      <c r="AD24" s="36" t="str">
        <f>CONCATENATE(AE24,'男子入力'!G34,AF24)</f>
        <v>()</v>
      </c>
      <c r="AE24" s="36" t="s">
        <v>190</v>
      </c>
      <c r="AF24" s="36" t="s">
        <v>191</v>
      </c>
      <c r="AG24" s="36" t="str">
        <f t="shared" si="2"/>
        <v>0　0()</v>
      </c>
      <c r="AI24" s="30">
        <f>'男子入力'!U34</f>
        <v>0</v>
      </c>
      <c r="AJ24" s="31" t="e">
        <f t="shared" si="10"/>
        <v>#N/A</v>
      </c>
      <c r="AK24" s="30">
        <f>'男子入力'!V34</f>
        <v>0</v>
      </c>
      <c r="AL24" s="31" t="e">
        <f t="shared" si="11"/>
        <v>#N/A</v>
      </c>
      <c r="AM24" s="30">
        <f>'男子入力'!W34</f>
        <v>0</v>
      </c>
      <c r="AN24" s="31" t="e">
        <f t="shared" si="12"/>
        <v>#N/A</v>
      </c>
    </row>
    <row r="25" spans="1:40" ht="12">
      <c r="A25" s="36">
        <f>'男子入力'!B35</f>
        <v>0</v>
      </c>
      <c r="B25" s="36">
        <f t="shared" si="3"/>
        <v>200100000</v>
      </c>
      <c r="C25" s="36">
        <f>'男子入力'!C35</f>
        <v>0</v>
      </c>
      <c r="D25" s="36">
        <f>'男子入力'!D35</f>
        <v>0</v>
      </c>
      <c r="E25" s="36" t="s">
        <v>217</v>
      </c>
      <c r="F25" s="36" t="str">
        <f t="shared" si="4"/>
        <v>0　0</v>
      </c>
      <c r="G25" s="36">
        <f>'男子入力'!E35</f>
      </c>
      <c r="H25" s="36">
        <f>'男子入力'!F35</f>
      </c>
      <c r="I25" s="36" t="s">
        <v>188</v>
      </c>
      <c r="J25" s="36" t="str">
        <f t="shared" si="5"/>
        <v> </v>
      </c>
      <c r="K25" s="36" t="s">
        <v>189</v>
      </c>
      <c r="L25" s="36">
        <v>1</v>
      </c>
      <c r="M25" s="36">
        <v>46</v>
      </c>
      <c r="N25" s="36">
        <f>'男子入力'!H35</f>
        <v>0</v>
      </c>
      <c r="O25" s="36" t="e">
        <f>'男子入力'!I35</f>
        <v>#N/A</v>
      </c>
      <c r="P25" s="36">
        <f>'男子入力'!J35</f>
        <v>0</v>
      </c>
      <c r="Q25" s="35" t="e">
        <f t="shared" si="0"/>
        <v>#N/A</v>
      </c>
      <c r="R25" s="36">
        <f>'男子入力'!K35</f>
        <v>0</v>
      </c>
      <c r="S25" s="36" t="e">
        <f t="shared" si="6"/>
        <v>#N/A</v>
      </c>
      <c r="T25" s="36">
        <f>'男子入力'!M35</f>
        <v>0</v>
      </c>
      <c r="U25" s="35" t="e">
        <f t="shared" si="1"/>
        <v>#N/A</v>
      </c>
      <c r="V25" s="36">
        <f>'男子入力'!N35</f>
        <v>0</v>
      </c>
      <c r="W25" s="36" t="e">
        <f t="shared" si="7"/>
        <v>#N/A</v>
      </c>
      <c r="X25" s="36">
        <f>'男子入力'!P35</f>
        <v>0</v>
      </c>
      <c r="Y25" s="35" t="e">
        <f t="shared" si="8"/>
        <v>#N/A</v>
      </c>
      <c r="Z25" s="36">
        <f>'男子入力'!Q35</f>
        <v>0</v>
      </c>
      <c r="AA25" s="36" t="e">
        <f t="shared" si="9"/>
        <v>#N/A</v>
      </c>
      <c r="AB25" s="36">
        <f>'男子入力'!S35</f>
        <v>0</v>
      </c>
      <c r="AC25" s="36">
        <f>'男子入力'!T35</f>
        <v>0</v>
      </c>
      <c r="AD25" s="36" t="str">
        <f>CONCATENATE(AE25,'男子入力'!G35,AF25)</f>
        <v>()</v>
      </c>
      <c r="AE25" s="36" t="s">
        <v>190</v>
      </c>
      <c r="AF25" s="36" t="s">
        <v>191</v>
      </c>
      <c r="AG25" s="36" t="str">
        <f t="shared" si="2"/>
        <v>0　0()</v>
      </c>
      <c r="AI25" s="30">
        <f>'男子入力'!U35</f>
        <v>0</v>
      </c>
      <c r="AJ25" s="31" t="e">
        <f t="shared" si="10"/>
        <v>#N/A</v>
      </c>
      <c r="AK25" s="30">
        <f>'男子入力'!V35</f>
        <v>0</v>
      </c>
      <c r="AL25" s="31" t="e">
        <f t="shared" si="11"/>
        <v>#N/A</v>
      </c>
      <c r="AM25" s="30">
        <f>'男子入力'!W35</f>
        <v>0</v>
      </c>
      <c r="AN25" s="31" t="e">
        <f t="shared" si="12"/>
        <v>#N/A</v>
      </c>
    </row>
    <row r="26" spans="1:40" ht="12">
      <c r="A26" s="36">
        <f>'男子入力'!B36</f>
        <v>0</v>
      </c>
      <c r="B26" s="36">
        <f t="shared" si="3"/>
        <v>200100000</v>
      </c>
      <c r="C26" s="36">
        <f>'男子入力'!C36</f>
        <v>0</v>
      </c>
      <c r="D26" s="36">
        <f>'男子入力'!D36</f>
        <v>0</v>
      </c>
      <c r="E26" s="36" t="s">
        <v>217</v>
      </c>
      <c r="F26" s="36" t="str">
        <f t="shared" si="4"/>
        <v>0　0</v>
      </c>
      <c r="G26" s="36">
        <f>'男子入力'!E36</f>
      </c>
      <c r="H26" s="36">
        <f>'男子入力'!F36</f>
      </c>
      <c r="I26" s="36" t="s">
        <v>188</v>
      </c>
      <c r="J26" s="36" t="str">
        <f t="shared" si="5"/>
        <v> </v>
      </c>
      <c r="K26" s="36" t="s">
        <v>189</v>
      </c>
      <c r="L26" s="36">
        <v>1</v>
      </c>
      <c r="M26" s="36">
        <v>46</v>
      </c>
      <c r="N26" s="36">
        <f>'男子入力'!H36</f>
        <v>0</v>
      </c>
      <c r="O26" s="36" t="e">
        <f>'男子入力'!I36</f>
        <v>#N/A</v>
      </c>
      <c r="P26" s="36">
        <f>'男子入力'!J36</f>
        <v>0</v>
      </c>
      <c r="Q26" s="35" t="e">
        <f t="shared" si="0"/>
        <v>#N/A</v>
      </c>
      <c r="R26" s="36">
        <f>'男子入力'!K36</f>
        <v>0</v>
      </c>
      <c r="S26" s="36" t="e">
        <f t="shared" si="6"/>
        <v>#N/A</v>
      </c>
      <c r="T26" s="36">
        <f>'男子入力'!M36</f>
        <v>0</v>
      </c>
      <c r="U26" s="35" t="e">
        <f t="shared" si="1"/>
        <v>#N/A</v>
      </c>
      <c r="V26" s="36">
        <f>'男子入力'!N36</f>
        <v>0</v>
      </c>
      <c r="W26" s="36" t="e">
        <f t="shared" si="7"/>
        <v>#N/A</v>
      </c>
      <c r="X26" s="36">
        <f>'男子入力'!P36</f>
        <v>0</v>
      </c>
      <c r="Y26" s="35" t="e">
        <f t="shared" si="8"/>
        <v>#N/A</v>
      </c>
      <c r="Z26" s="36">
        <f>'男子入力'!Q36</f>
        <v>0</v>
      </c>
      <c r="AA26" s="36" t="e">
        <f t="shared" si="9"/>
        <v>#N/A</v>
      </c>
      <c r="AB26" s="36">
        <f>'男子入力'!S36</f>
        <v>0</v>
      </c>
      <c r="AC26" s="36">
        <f>'男子入力'!T36</f>
        <v>0</v>
      </c>
      <c r="AD26" s="36" t="str">
        <f>CONCATENATE(AE26,'男子入力'!G36,AF26)</f>
        <v>()</v>
      </c>
      <c r="AE26" s="36" t="s">
        <v>190</v>
      </c>
      <c r="AF26" s="36" t="s">
        <v>191</v>
      </c>
      <c r="AG26" s="36" t="str">
        <f t="shared" si="2"/>
        <v>0　0()</v>
      </c>
      <c r="AI26" s="30">
        <f>'男子入力'!U36</f>
        <v>0</v>
      </c>
      <c r="AJ26" s="31" t="e">
        <f t="shared" si="10"/>
        <v>#N/A</v>
      </c>
      <c r="AK26" s="30">
        <f>'男子入力'!V36</f>
        <v>0</v>
      </c>
      <c r="AL26" s="31" t="e">
        <f t="shared" si="11"/>
        <v>#N/A</v>
      </c>
      <c r="AM26" s="30">
        <f>'男子入力'!W36</f>
        <v>0</v>
      </c>
      <c r="AN26" s="31" t="e">
        <f t="shared" si="12"/>
        <v>#N/A</v>
      </c>
    </row>
    <row r="27" spans="1:40" ht="12">
      <c r="A27" s="36">
        <f>'男子入力'!B37</f>
        <v>0</v>
      </c>
      <c r="B27" s="36">
        <f t="shared" si="3"/>
        <v>200100000</v>
      </c>
      <c r="C27" s="36">
        <f>'男子入力'!C37</f>
        <v>0</v>
      </c>
      <c r="D27" s="36">
        <f>'男子入力'!D37</f>
        <v>0</v>
      </c>
      <c r="E27" s="36" t="s">
        <v>217</v>
      </c>
      <c r="F27" s="36" t="str">
        <f t="shared" si="4"/>
        <v>0　0</v>
      </c>
      <c r="G27" s="36">
        <f>'男子入力'!E37</f>
      </c>
      <c r="H27" s="36">
        <f>'男子入力'!F37</f>
      </c>
      <c r="I27" s="36" t="s">
        <v>188</v>
      </c>
      <c r="J27" s="36" t="str">
        <f t="shared" si="5"/>
        <v> </v>
      </c>
      <c r="K27" s="36" t="s">
        <v>189</v>
      </c>
      <c r="L27" s="36">
        <v>1</v>
      </c>
      <c r="M27" s="36">
        <v>46</v>
      </c>
      <c r="N27" s="36">
        <f>'男子入力'!H37</f>
        <v>0</v>
      </c>
      <c r="O27" s="36" t="e">
        <f>'男子入力'!I37</f>
        <v>#N/A</v>
      </c>
      <c r="P27" s="36">
        <f>'男子入力'!J37</f>
        <v>0</v>
      </c>
      <c r="Q27" s="35" t="e">
        <f t="shared" si="0"/>
        <v>#N/A</v>
      </c>
      <c r="R27" s="36">
        <f>'男子入力'!K37</f>
        <v>0</v>
      </c>
      <c r="S27" s="36" t="e">
        <f t="shared" si="6"/>
        <v>#N/A</v>
      </c>
      <c r="T27" s="36">
        <f>'男子入力'!M37</f>
        <v>0</v>
      </c>
      <c r="U27" s="35" t="e">
        <f t="shared" si="1"/>
        <v>#N/A</v>
      </c>
      <c r="V27" s="36">
        <f>'男子入力'!N37</f>
        <v>0</v>
      </c>
      <c r="W27" s="36" t="e">
        <f t="shared" si="7"/>
        <v>#N/A</v>
      </c>
      <c r="X27" s="36">
        <f>'男子入力'!P37</f>
        <v>0</v>
      </c>
      <c r="Y27" s="35" t="e">
        <f t="shared" si="8"/>
        <v>#N/A</v>
      </c>
      <c r="Z27" s="36">
        <f>'男子入力'!Q37</f>
        <v>0</v>
      </c>
      <c r="AA27" s="36" t="e">
        <f t="shared" si="9"/>
        <v>#N/A</v>
      </c>
      <c r="AB27" s="36">
        <f>'男子入力'!S37</f>
        <v>0</v>
      </c>
      <c r="AC27" s="36">
        <f>'男子入力'!T37</f>
        <v>0</v>
      </c>
      <c r="AD27" s="36" t="str">
        <f>CONCATENATE(AE27,'男子入力'!G37,AF27)</f>
        <v>()</v>
      </c>
      <c r="AE27" s="36" t="s">
        <v>190</v>
      </c>
      <c r="AF27" s="36" t="s">
        <v>191</v>
      </c>
      <c r="AG27" s="36" t="str">
        <f t="shared" si="2"/>
        <v>0　0()</v>
      </c>
      <c r="AI27" s="30">
        <f>'男子入力'!U37</f>
        <v>0</v>
      </c>
      <c r="AJ27" s="31" t="e">
        <f t="shared" si="10"/>
        <v>#N/A</v>
      </c>
      <c r="AK27" s="30">
        <f>'男子入力'!V37</f>
        <v>0</v>
      </c>
      <c r="AL27" s="31" t="e">
        <f t="shared" si="11"/>
        <v>#N/A</v>
      </c>
      <c r="AM27" s="30">
        <f>'男子入力'!W37</f>
        <v>0</v>
      </c>
      <c r="AN27" s="31" t="e">
        <f t="shared" si="12"/>
        <v>#N/A</v>
      </c>
    </row>
    <row r="28" spans="1:40" ht="12">
      <c r="A28" s="36">
        <f>'男子入力'!B38</f>
        <v>0</v>
      </c>
      <c r="B28" s="36">
        <f t="shared" si="3"/>
        <v>200100000</v>
      </c>
      <c r="C28" s="36">
        <f>'男子入力'!C38</f>
        <v>0</v>
      </c>
      <c r="D28" s="36">
        <f>'男子入力'!D38</f>
        <v>0</v>
      </c>
      <c r="E28" s="36" t="s">
        <v>217</v>
      </c>
      <c r="F28" s="36" t="str">
        <f t="shared" si="4"/>
        <v>0　0</v>
      </c>
      <c r="G28" s="36">
        <f>'男子入力'!E38</f>
      </c>
      <c r="H28" s="36">
        <f>'男子入力'!F38</f>
      </c>
      <c r="I28" s="36" t="s">
        <v>188</v>
      </c>
      <c r="J28" s="36" t="str">
        <f t="shared" si="5"/>
        <v> </v>
      </c>
      <c r="K28" s="36" t="s">
        <v>189</v>
      </c>
      <c r="L28" s="36">
        <v>1</v>
      </c>
      <c r="M28" s="36">
        <v>46</v>
      </c>
      <c r="N28" s="36">
        <f>'男子入力'!H38</f>
        <v>0</v>
      </c>
      <c r="O28" s="36" t="e">
        <f>'男子入力'!I38</f>
        <v>#N/A</v>
      </c>
      <c r="P28" s="36">
        <f>'男子入力'!J38</f>
        <v>0</v>
      </c>
      <c r="Q28" s="35" t="e">
        <f t="shared" si="0"/>
        <v>#N/A</v>
      </c>
      <c r="R28" s="36">
        <f>'男子入力'!K38</f>
        <v>0</v>
      </c>
      <c r="S28" s="36" t="e">
        <f t="shared" si="6"/>
        <v>#N/A</v>
      </c>
      <c r="T28" s="36">
        <f>'男子入力'!M38</f>
        <v>0</v>
      </c>
      <c r="U28" s="35" t="e">
        <f t="shared" si="1"/>
        <v>#N/A</v>
      </c>
      <c r="V28" s="36">
        <f>'男子入力'!N38</f>
        <v>0</v>
      </c>
      <c r="W28" s="36" t="e">
        <f t="shared" si="7"/>
        <v>#N/A</v>
      </c>
      <c r="X28" s="36">
        <f>'男子入力'!P38</f>
        <v>0</v>
      </c>
      <c r="Y28" s="35" t="e">
        <f t="shared" si="8"/>
        <v>#N/A</v>
      </c>
      <c r="Z28" s="36">
        <f>'男子入力'!Q38</f>
        <v>0</v>
      </c>
      <c r="AA28" s="36" t="e">
        <f t="shared" si="9"/>
        <v>#N/A</v>
      </c>
      <c r="AB28" s="36">
        <f>'男子入力'!S38</f>
        <v>0</v>
      </c>
      <c r="AC28" s="36">
        <f>'男子入力'!T38</f>
        <v>0</v>
      </c>
      <c r="AD28" s="36" t="str">
        <f>CONCATENATE(AE28,'男子入力'!G38,AF28)</f>
        <v>()</v>
      </c>
      <c r="AE28" s="36" t="s">
        <v>190</v>
      </c>
      <c r="AF28" s="36" t="s">
        <v>191</v>
      </c>
      <c r="AG28" s="36" t="str">
        <f t="shared" si="2"/>
        <v>0　0()</v>
      </c>
      <c r="AI28" s="30">
        <f>'男子入力'!U38</f>
        <v>0</v>
      </c>
      <c r="AJ28" s="31" t="e">
        <f t="shared" si="10"/>
        <v>#N/A</v>
      </c>
      <c r="AK28" s="30">
        <f>'男子入力'!V38</f>
        <v>0</v>
      </c>
      <c r="AL28" s="31" t="e">
        <f t="shared" si="11"/>
        <v>#N/A</v>
      </c>
      <c r="AM28" s="30">
        <f>'男子入力'!W38</f>
        <v>0</v>
      </c>
      <c r="AN28" s="31" t="e">
        <f t="shared" si="12"/>
        <v>#N/A</v>
      </c>
    </row>
    <row r="29" spans="1:40" ht="12">
      <c r="A29" s="36">
        <f>'男子入力'!B39</f>
        <v>0</v>
      </c>
      <c r="B29" s="36">
        <f t="shared" si="3"/>
        <v>200100000</v>
      </c>
      <c r="C29" s="36">
        <f>'男子入力'!C39</f>
        <v>0</v>
      </c>
      <c r="D29" s="36">
        <f>'男子入力'!D39</f>
        <v>0</v>
      </c>
      <c r="E29" s="36" t="s">
        <v>217</v>
      </c>
      <c r="F29" s="36" t="str">
        <f t="shared" si="4"/>
        <v>0　0</v>
      </c>
      <c r="G29" s="36">
        <f>'男子入力'!E39</f>
      </c>
      <c r="H29" s="36">
        <f>'男子入力'!F39</f>
      </c>
      <c r="I29" s="36" t="s">
        <v>188</v>
      </c>
      <c r="J29" s="36" t="str">
        <f t="shared" si="5"/>
        <v> </v>
      </c>
      <c r="K29" s="36" t="s">
        <v>189</v>
      </c>
      <c r="L29" s="36">
        <v>1</v>
      </c>
      <c r="M29" s="36">
        <v>46</v>
      </c>
      <c r="N29" s="36">
        <f>'男子入力'!H39</f>
        <v>0</v>
      </c>
      <c r="O29" s="36" t="e">
        <f>'男子入力'!I39</f>
        <v>#N/A</v>
      </c>
      <c r="P29" s="36">
        <f>'男子入力'!J39</f>
        <v>0</v>
      </c>
      <c r="Q29" s="35" t="e">
        <f t="shared" si="0"/>
        <v>#N/A</v>
      </c>
      <c r="R29" s="36">
        <f>'男子入力'!K39</f>
        <v>0</v>
      </c>
      <c r="S29" s="36" t="e">
        <f t="shared" si="6"/>
        <v>#N/A</v>
      </c>
      <c r="T29" s="36">
        <f>'男子入力'!M39</f>
        <v>0</v>
      </c>
      <c r="U29" s="35" t="e">
        <f t="shared" si="1"/>
        <v>#N/A</v>
      </c>
      <c r="V29" s="36">
        <f>'男子入力'!N39</f>
        <v>0</v>
      </c>
      <c r="W29" s="36" t="e">
        <f t="shared" si="7"/>
        <v>#N/A</v>
      </c>
      <c r="X29" s="36">
        <f>'男子入力'!P39</f>
        <v>0</v>
      </c>
      <c r="Y29" s="35" t="e">
        <f t="shared" si="8"/>
        <v>#N/A</v>
      </c>
      <c r="Z29" s="36">
        <f>'男子入力'!Q39</f>
        <v>0</v>
      </c>
      <c r="AA29" s="36" t="e">
        <f t="shared" si="9"/>
        <v>#N/A</v>
      </c>
      <c r="AB29" s="36">
        <f>'男子入力'!S39</f>
        <v>0</v>
      </c>
      <c r="AC29" s="36">
        <f>'男子入力'!T39</f>
        <v>0</v>
      </c>
      <c r="AD29" s="36" t="str">
        <f>CONCATENATE(AE29,'男子入力'!G39,AF29)</f>
        <v>()</v>
      </c>
      <c r="AE29" s="36" t="s">
        <v>190</v>
      </c>
      <c r="AF29" s="36" t="s">
        <v>191</v>
      </c>
      <c r="AG29" s="36" t="str">
        <f t="shared" si="2"/>
        <v>0　0()</v>
      </c>
      <c r="AI29" s="30">
        <f>'男子入力'!U39</f>
        <v>0</v>
      </c>
      <c r="AJ29" s="31" t="e">
        <f t="shared" si="10"/>
        <v>#N/A</v>
      </c>
      <c r="AK29" s="30">
        <f>'男子入力'!V39</f>
        <v>0</v>
      </c>
      <c r="AL29" s="31" t="e">
        <f t="shared" si="11"/>
        <v>#N/A</v>
      </c>
      <c r="AM29" s="30">
        <f>'男子入力'!W39</f>
        <v>0</v>
      </c>
      <c r="AN29" s="31" t="e">
        <f t="shared" si="12"/>
        <v>#N/A</v>
      </c>
    </row>
    <row r="30" spans="1:40" ht="12">
      <c r="A30" s="36">
        <f>'男子入力'!B40</f>
        <v>0</v>
      </c>
      <c r="B30" s="36">
        <f t="shared" si="3"/>
        <v>200100000</v>
      </c>
      <c r="C30" s="36">
        <f>'男子入力'!C40</f>
        <v>0</v>
      </c>
      <c r="D30" s="36">
        <f>'男子入力'!D40</f>
        <v>0</v>
      </c>
      <c r="E30" s="36" t="s">
        <v>217</v>
      </c>
      <c r="F30" s="36" t="str">
        <f t="shared" si="4"/>
        <v>0　0</v>
      </c>
      <c r="G30" s="36">
        <f>'男子入力'!E40</f>
      </c>
      <c r="H30" s="36">
        <f>'男子入力'!F40</f>
      </c>
      <c r="I30" s="36" t="s">
        <v>188</v>
      </c>
      <c r="J30" s="36" t="str">
        <f t="shared" si="5"/>
        <v> </v>
      </c>
      <c r="K30" s="36" t="s">
        <v>189</v>
      </c>
      <c r="L30" s="36">
        <v>1</v>
      </c>
      <c r="M30" s="36">
        <v>46</v>
      </c>
      <c r="N30" s="36">
        <f>'男子入力'!H40</f>
        <v>0</v>
      </c>
      <c r="O30" s="36" t="e">
        <f>'男子入力'!I40</f>
        <v>#N/A</v>
      </c>
      <c r="P30" s="36">
        <f>'男子入力'!J40</f>
        <v>0</v>
      </c>
      <c r="Q30" s="35" t="e">
        <f t="shared" si="0"/>
        <v>#N/A</v>
      </c>
      <c r="R30" s="36">
        <f>'男子入力'!K40</f>
        <v>0</v>
      </c>
      <c r="S30" s="36" t="e">
        <f t="shared" si="6"/>
        <v>#N/A</v>
      </c>
      <c r="T30" s="36">
        <f>'男子入力'!M40</f>
        <v>0</v>
      </c>
      <c r="U30" s="35" t="e">
        <f t="shared" si="1"/>
        <v>#N/A</v>
      </c>
      <c r="V30" s="36">
        <f>'男子入力'!N40</f>
        <v>0</v>
      </c>
      <c r="W30" s="36" t="e">
        <f t="shared" si="7"/>
        <v>#N/A</v>
      </c>
      <c r="X30" s="36">
        <f>'男子入力'!P40</f>
        <v>0</v>
      </c>
      <c r="Y30" s="35" t="e">
        <f t="shared" si="8"/>
        <v>#N/A</v>
      </c>
      <c r="Z30" s="36">
        <f>'男子入力'!Q40</f>
        <v>0</v>
      </c>
      <c r="AA30" s="36" t="e">
        <f t="shared" si="9"/>
        <v>#N/A</v>
      </c>
      <c r="AB30" s="36">
        <f>'男子入力'!S40</f>
        <v>0</v>
      </c>
      <c r="AC30" s="36">
        <f>'男子入力'!T40</f>
        <v>0</v>
      </c>
      <c r="AD30" s="36" t="str">
        <f>CONCATENATE(AE30,'男子入力'!G40,AF30)</f>
        <v>()</v>
      </c>
      <c r="AE30" s="36" t="s">
        <v>190</v>
      </c>
      <c r="AF30" s="36" t="s">
        <v>191</v>
      </c>
      <c r="AG30" s="36" t="str">
        <f t="shared" si="2"/>
        <v>0　0()</v>
      </c>
      <c r="AI30" s="30">
        <f>'男子入力'!U40</f>
        <v>0</v>
      </c>
      <c r="AJ30" s="31" t="e">
        <f t="shared" si="10"/>
        <v>#N/A</v>
      </c>
      <c r="AK30" s="30">
        <f>'男子入力'!V40</f>
        <v>0</v>
      </c>
      <c r="AL30" s="31" t="e">
        <f t="shared" si="11"/>
        <v>#N/A</v>
      </c>
      <c r="AM30" s="30">
        <f>'男子入力'!W40</f>
        <v>0</v>
      </c>
      <c r="AN30" s="31" t="e">
        <f t="shared" si="12"/>
        <v>#N/A</v>
      </c>
    </row>
    <row r="31" spans="1:40" ht="12">
      <c r="A31" s="36">
        <f>'男子入力'!B41</f>
        <v>0</v>
      </c>
      <c r="B31" s="36">
        <f t="shared" si="3"/>
        <v>200100000</v>
      </c>
      <c r="C31" s="36">
        <f>'男子入力'!C41</f>
        <v>0</v>
      </c>
      <c r="D31" s="36">
        <f>'男子入力'!D41</f>
        <v>0</v>
      </c>
      <c r="E31" s="36" t="s">
        <v>217</v>
      </c>
      <c r="F31" s="36" t="str">
        <f t="shared" si="4"/>
        <v>0　0</v>
      </c>
      <c r="G31" s="36">
        <f>'男子入力'!E41</f>
      </c>
      <c r="H31" s="36">
        <f>'男子入力'!F41</f>
      </c>
      <c r="I31" s="36" t="s">
        <v>188</v>
      </c>
      <c r="J31" s="36" t="str">
        <f t="shared" si="5"/>
        <v> </v>
      </c>
      <c r="K31" s="36" t="s">
        <v>189</v>
      </c>
      <c r="L31" s="36">
        <v>1</v>
      </c>
      <c r="M31" s="36">
        <v>46</v>
      </c>
      <c r="N31" s="36">
        <f>'男子入力'!H41</f>
        <v>0</v>
      </c>
      <c r="O31" s="36" t="e">
        <f>'男子入力'!I41</f>
        <v>#N/A</v>
      </c>
      <c r="P31" s="36">
        <f>'男子入力'!J41</f>
        <v>0</v>
      </c>
      <c r="Q31" s="35" t="e">
        <f t="shared" si="0"/>
        <v>#N/A</v>
      </c>
      <c r="R31" s="36">
        <f>'男子入力'!K41</f>
        <v>0</v>
      </c>
      <c r="S31" s="36" t="e">
        <f t="shared" si="6"/>
        <v>#N/A</v>
      </c>
      <c r="T31" s="36">
        <f>'男子入力'!M41</f>
        <v>0</v>
      </c>
      <c r="U31" s="35" t="e">
        <f t="shared" si="1"/>
        <v>#N/A</v>
      </c>
      <c r="V31" s="36">
        <f>'男子入力'!N41</f>
        <v>0</v>
      </c>
      <c r="W31" s="36" t="e">
        <f t="shared" si="7"/>
        <v>#N/A</v>
      </c>
      <c r="X31" s="36">
        <f>'男子入力'!P41</f>
        <v>0</v>
      </c>
      <c r="Y31" s="35" t="e">
        <f t="shared" si="8"/>
        <v>#N/A</v>
      </c>
      <c r="Z31" s="36">
        <f>'男子入力'!Q41</f>
        <v>0</v>
      </c>
      <c r="AA31" s="36" t="e">
        <f t="shared" si="9"/>
        <v>#N/A</v>
      </c>
      <c r="AB31" s="36">
        <f>'男子入力'!S41</f>
        <v>0</v>
      </c>
      <c r="AC31" s="36">
        <f>'男子入力'!T41</f>
        <v>0</v>
      </c>
      <c r="AD31" s="36" t="str">
        <f>CONCATENATE(AE31,'男子入力'!G41,AF31)</f>
        <v>()</v>
      </c>
      <c r="AE31" s="36" t="s">
        <v>190</v>
      </c>
      <c r="AF31" s="36" t="s">
        <v>191</v>
      </c>
      <c r="AG31" s="36" t="str">
        <f t="shared" si="2"/>
        <v>0　0()</v>
      </c>
      <c r="AI31" s="30">
        <f>'男子入力'!U41</f>
        <v>0</v>
      </c>
      <c r="AJ31" s="31" t="e">
        <f t="shared" si="10"/>
        <v>#N/A</v>
      </c>
      <c r="AK31" s="30">
        <f>'男子入力'!V41</f>
        <v>0</v>
      </c>
      <c r="AL31" s="31" t="e">
        <f t="shared" si="11"/>
        <v>#N/A</v>
      </c>
      <c r="AM31" s="30">
        <f>'男子入力'!W41</f>
        <v>0</v>
      </c>
      <c r="AN31" s="31" t="e">
        <f t="shared" si="12"/>
        <v>#N/A</v>
      </c>
    </row>
    <row r="32" spans="1:40" ht="12">
      <c r="A32" s="36">
        <f>'男子入力'!B42</f>
        <v>0</v>
      </c>
      <c r="B32" s="36">
        <f t="shared" si="3"/>
        <v>200100000</v>
      </c>
      <c r="C32" s="36">
        <f>'男子入力'!C42</f>
        <v>0</v>
      </c>
      <c r="D32" s="36">
        <f>'男子入力'!D42</f>
        <v>0</v>
      </c>
      <c r="E32" s="36" t="s">
        <v>217</v>
      </c>
      <c r="F32" s="36" t="str">
        <f t="shared" si="4"/>
        <v>0　0</v>
      </c>
      <c r="G32" s="36">
        <f>'男子入力'!E42</f>
      </c>
      <c r="H32" s="36">
        <f>'男子入力'!F42</f>
      </c>
      <c r="I32" s="36" t="s">
        <v>188</v>
      </c>
      <c r="J32" s="36" t="str">
        <f t="shared" si="5"/>
        <v> </v>
      </c>
      <c r="K32" s="36" t="s">
        <v>189</v>
      </c>
      <c r="L32" s="36">
        <v>1</v>
      </c>
      <c r="M32" s="36">
        <v>46</v>
      </c>
      <c r="N32" s="36">
        <f>'男子入力'!H42</f>
        <v>0</v>
      </c>
      <c r="O32" s="36" t="e">
        <f>'男子入力'!I42</f>
        <v>#N/A</v>
      </c>
      <c r="P32" s="36">
        <f>'男子入力'!J42</f>
        <v>0</v>
      </c>
      <c r="Q32" s="35" t="e">
        <f t="shared" si="0"/>
        <v>#N/A</v>
      </c>
      <c r="R32" s="36">
        <f>'男子入力'!K42</f>
        <v>0</v>
      </c>
      <c r="S32" s="36" t="e">
        <f t="shared" si="6"/>
        <v>#N/A</v>
      </c>
      <c r="T32" s="36">
        <f>'男子入力'!M42</f>
        <v>0</v>
      </c>
      <c r="U32" s="35" t="e">
        <f t="shared" si="1"/>
        <v>#N/A</v>
      </c>
      <c r="V32" s="36">
        <f>'男子入力'!N42</f>
        <v>0</v>
      </c>
      <c r="W32" s="36" t="e">
        <f t="shared" si="7"/>
        <v>#N/A</v>
      </c>
      <c r="X32" s="36">
        <f>'男子入力'!P42</f>
        <v>0</v>
      </c>
      <c r="Y32" s="35" t="e">
        <f t="shared" si="8"/>
        <v>#N/A</v>
      </c>
      <c r="Z32" s="36">
        <f>'男子入力'!Q42</f>
        <v>0</v>
      </c>
      <c r="AA32" s="36" t="e">
        <f t="shared" si="9"/>
        <v>#N/A</v>
      </c>
      <c r="AB32" s="36">
        <f>'男子入力'!S42</f>
        <v>0</v>
      </c>
      <c r="AC32" s="36">
        <f>'男子入力'!T42</f>
        <v>0</v>
      </c>
      <c r="AD32" s="36" t="str">
        <f>CONCATENATE(AE32,'男子入力'!G42,AF32)</f>
        <v>()</v>
      </c>
      <c r="AE32" s="36" t="s">
        <v>190</v>
      </c>
      <c r="AF32" s="36" t="s">
        <v>191</v>
      </c>
      <c r="AG32" s="36" t="str">
        <f t="shared" si="2"/>
        <v>0　0()</v>
      </c>
      <c r="AI32" s="30">
        <f>'男子入力'!U42</f>
        <v>0</v>
      </c>
      <c r="AJ32" s="31" t="e">
        <f t="shared" si="10"/>
        <v>#N/A</v>
      </c>
      <c r="AK32" s="30">
        <f>'男子入力'!V42</f>
        <v>0</v>
      </c>
      <c r="AL32" s="31" t="e">
        <f t="shared" si="11"/>
        <v>#N/A</v>
      </c>
      <c r="AM32" s="30">
        <f>'男子入力'!W42</f>
        <v>0</v>
      </c>
      <c r="AN32" s="31" t="e">
        <f t="shared" si="12"/>
        <v>#N/A</v>
      </c>
    </row>
    <row r="33" spans="1:40" ht="12">
      <c r="A33" s="36">
        <f>'男子入力'!B43</f>
        <v>0</v>
      </c>
      <c r="B33" s="36">
        <f t="shared" si="3"/>
        <v>200100000</v>
      </c>
      <c r="C33" s="36">
        <f>'男子入力'!C43</f>
        <v>0</v>
      </c>
      <c r="D33" s="36">
        <f>'男子入力'!D43</f>
        <v>0</v>
      </c>
      <c r="E33" s="36" t="s">
        <v>217</v>
      </c>
      <c r="F33" s="36" t="str">
        <f t="shared" si="4"/>
        <v>0　0</v>
      </c>
      <c r="G33" s="36">
        <f>'男子入力'!E43</f>
      </c>
      <c r="H33" s="36">
        <f>'男子入力'!F43</f>
      </c>
      <c r="I33" s="36" t="s">
        <v>188</v>
      </c>
      <c r="J33" s="36" t="str">
        <f t="shared" si="5"/>
        <v> </v>
      </c>
      <c r="K33" s="36" t="s">
        <v>189</v>
      </c>
      <c r="L33" s="36">
        <v>1</v>
      </c>
      <c r="M33" s="36">
        <v>46</v>
      </c>
      <c r="N33" s="36">
        <f>'男子入力'!H43</f>
        <v>0</v>
      </c>
      <c r="O33" s="36" t="e">
        <f>'男子入力'!I43</f>
        <v>#N/A</v>
      </c>
      <c r="P33" s="36">
        <f>'男子入力'!J43</f>
        <v>0</v>
      </c>
      <c r="Q33" s="35" t="e">
        <f t="shared" si="0"/>
        <v>#N/A</v>
      </c>
      <c r="R33" s="36">
        <f>'男子入力'!K43</f>
        <v>0</v>
      </c>
      <c r="S33" s="36" t="e">
        <f t="shared" si="6"/>
        <v>#N/A</v>
      </c>
      <c r="T33" s="36">
        <f>'男子入力'!M43</f>
        <v>0</v>
      </c>
      <c r="U33" s="35" t="e">
        <f t="shared" si="1"/>
        <v>#N/A</v>
      </c>
      <c r="V33" s="36">
        <f>'男子入力'!N43</f>
        <v>0</v>
      </c>
      <c r="W33" s="36" t="e">
        <f t="shared" si="7"/>
        <v>#N/A</v>
      </c>
      <c r="X33" s="36">
        <f>'男子入力'!P43</f>
        <v>0</v>
      </c>
      <c r="Y33" s="35" t="e">
        <f t="shared" si="8"/>
        <v>#N/A</v>
      </c>
      <c r="Z33" s="36">
        <f>'男子入力'!Q43</f>
        <v>0</v>
      </c>
      <c r="AA33" s="36" t="e">
        <f t="shared" si="9"/>
        <v>#N/A</v>
      </c>
      <c r="AB33" s="36">
        <f>'男子入力'!S43</f>
        <v>0</v>
      </c>
      <c r="AC33" s="36">
        <f>'男子入力'!T43</f>
        <v>0</v>
      </c>
      <c r="AD33" s="36" t="str">
        <f>CONCATENATE(AE33,'男子入力'!G43,AF33)</f>
        <v>()</v>
      </c>
      <c r="AE33" s="36" t="s">
        <v>190</v>
      </c>
      <c r="AF33" s="36" t="s">
        <v>191</v>
      </c>
      <c r="AG33" s="36" t="str">
        <f t="shared" si="2"/>
        <v>0　0()</v>
      </c>
      <c r="AI33" s="30">
        <f>'男子入力'!U43</f>
        <v>0</v>
      </c>
      <c r="AJ33" s="31" t="e">
        <f t="shared" si="10"/>
        <v>#N/A</v>
      </c>
      <c r="AK33" s="30">
        <f>'男子入力'!V43</f>
        <v>0</v>
      </c>
      <c r="AL33" s="31" t="e">
        <f t="shared" si="11"/>
        <v>#N/A</v>
      </c>
      <c r="AM33" s="30">
        <f>'男子入力'!W43</f>
        <v>0</v>
      </c>
      <c r="AN33" s="31" t="e">
        <f t="shared" si="12"/>
        <v>#N/A</v>
      </c>
    </row>
    <row r="34" spans="1:40" ht="12">
      <c r="A34" s="36">
        <f>'男子入力'!B44</f>
        <v>0</v>
      </c>
      <c r="B34" s="36">
        <f t="shared" si="3"/>
        <v>200100000</v>
      </c>
      <c r="C34" s="36">
        <f>'男子入力'!C44</f>
        <v>0</v>
      </c>
      <c r="D34" s="36">
        <f>'男子入力'!D44</f>
        <v>0</v>
      </c>
      <c r="E34" s="36" t="s">
        <v>217</v>
      </c>
      <c r="F34" s="36" t="str">
        <f t="shared" si="4"/>
        <v>0　0</v>
      </c>
      <c r="G34" s="36">
        <f>'男子入力'!E44</f>
      </c>
      <c r="H34" s="36">
        <f>'男子入力'!F44</f>
      </c>
      <c r="I34" s="36" t="s">
        <v>188</v>
      </c>
      <c r="J34" s="36" t="str">
        <f t="shared" si="5"/>
        <v> </v>
      </c>
      <c r="K34" s="36" t="s">
        <v>189</v>
      </c>
      <c r="L34" s="36">
        <v>1</v>
      </c>
      <c r="M34" s="36">
        <v>46</v>
      </c>
      <c r="N34" s="36">
        <f>'男子入力'!H44</f>
        <v>0</v>
      </c>
      <c r="O34" s="36" t="e">
        <f>'男子入力'!I44</f>
        <v>#N/A</v>
      </c>
      <c r="P34" s="36">
        <f>'男子入力'!J44</f>
        <v>0</v>
      </c>
      <c r="Q34" s="35" t="e">
        <f aca="true" t="shared" si="13" ref="Q34:Q65">VLOOKUP(P34,$AP$2:$AQ$23,2,FALSE)</f>
        <v>#N/A</v>
      </c>
      <c r="R34" s="36">
        <f>'男子入力'!K44</f>
        <v>0</v>
      </c>
      <c r="S34" s="36" t="e">
        <f t="shared" si="6"/>
        <v>#N/A</v>
      </c>
      <c r="T34" s="36">
        <f>'男子入力'!M44</f>
        <v>0</v>
      </c>
      <c r="U34" s="35" t="e">
        <f aca="true" t="shared" si="14" ref="U34:U65">VLOOKUP(T34,$AP$2:$AQ$23,2,FALSE)</f>
        <v>#N/A</v>
      </c>
      <c r="V34" s="36">
        <f>'男子入力'!N44</f>
        <v>0</v>
      </c>
      <c r="W34" s="36" t="e">
        <f t="shared" si="7"/>
        <v>#N/A</v>
      </c>
      <c r="X34" s="36">
        <f>'男子入力'!P44</f>
        <v>0</v>
      </c>
      <c r="Y34" s="35" t="e">
        <f t="shared" si="8"/>
        <v>#N/A</v>
      </c>
      <c r="Z34" s="36">
        <f>'男子入力'!Q44</f>
        <v>0</v>
      </c>
      <c r="AA34" s="36" t="e">
        <f t="shared" si="9"/>
        <v>#N/A</v>
      </c>
      <c r="AB34" s="36">
        <f>'男子入力'!S44</f>
        <v>0</v>
      </c>
      <c r="AC34" s="36">
        <f>'男子入力'!T44</f>
        <v>0</v>
      </c>
      <c r="AD34" s="36" t="str">
        <f>CONCATENATE(AE34,'男子入力'!G44,AF34)</f>
        <v>()</v>
      </c>
      <c r="AE34" s="36" t="s">
        <v>190</v>
      </c>
      <c r="AF34" s="36" t="s">
        <v>191</v>
      </c>
      <c r="AG34" s="36" t="str">
        <f aca="true" t="shared" si="15" ref="AG34:AG65">CONCATENATE(F34,AD34)</f>
        <v>0　0()</v>
      </c>
      <c r="AI34" s="30">
        <f>'男子入力'!U44</f>
        <v>0</v>
      </c>
      <c r="AJ34" s="31" t="e">
        <f t="shared" si="10"/>
        <v>#N/A</v>
      </c>
      <c r="AK34" s="30">
        <f>'男子入力'!V44</f>
        <v>0</v>
      </c>
      <c r="AL34" s="31" t="e">
        <f t="shared" si="11"/>
        <v>#N/A</v>
      </c>
      <c r="AM34" s="30">
        <f>'男子入力'!W44</f>
        <v>0</v>
      </c>
      <c r="AN34" s="31" t="e">
        <f t="shared" si="12"/>
        <v>#N/A</v>
      </c>
    </row>
    <row r="35" spans="1:40" ht="12">
      <c r="A35" s="36">
        <f>'男子入力'!B45</f>
        <v>0</v>
      </c>
      <c r="B35" s="36">
        <f t="shared" si="3"/>
        <v>200100000</v>
      </c>
      <c r="C35" s="36">
        <f>'男子入力'!C45</f>
        <v>0</v>
      </c>
      <c r="D35" s="36">
        <f>'男子入力'!D45</f>
        <v>0</v>
      </c>
      <c r="E35" s="36" t="s">
        <v>217</v>
      </c>
      <c r="F35" s="36" t="str">
        <f t="shared" si="4"/>
        <v>0　0</v>
      </c>
      <c r="G35" s="36">
        <f>'男子入力'!E45</f>
      </c>
      <c r="H35" s="36">
        <f>'男子入力'!F45</f>
      </c>
      <c r="I35" s="36" t="s">
        <v>188</v>
      </c>
      <c r="J35" s="36" t="str">
        <f t="shared" si="5"/>
        <v> </v>
      </c>
      <c r="K35" s="36" t="s">
        <v>189</v>
      </c>
      <c r="L35" s="36">
        <v>1</v>
      </c>
      <c r="M35" s="36">
        <v>46</v>
      </c>
      <c r="N35" s="36">
        <f>'男子入力'!H45</f>
        <v>0</v>
      </c>
      <c r="O35" s="36" t="e">
        <f>'男子入力'!I45</f>
        <v>#N/A</v>
      </c>
      <c r="P35" s="36">
        <f>'男子入力'!J45</f>
        <v>0</v>
      </c>
      <c r="Q35" s="35" t="e">
        <f t="shared" si="13"/>
        <v>#N/A</v>
      </c>
      <c r="R35" s="36">
        <f>'男子入力'!K45</f>
        <v>0</v>
      </c>
      <c r="S35" s="36" t="e">
        <f t="shared" si="6"/>
        <v>#N/A</v>
      </c>
      <c r="T35" s="36">
        <f>'男子入力'!M45</f>
        <v>0</v>
      </c>
      <c r="U35" s="35" t="e">
        <f t="shared" si="14"/>
        <v>#N/A</v>
      </c>
      <c r="V35" s="36">
        <f>'男子入力'!N45</f>
        <v>0</v>
      </c>
      <c r="W35" s="36" t="e">
        <f t="shared" si="7"/>
        <v>#N/A</v>
      </c>
      <c r="X35" s="36">
        <f>'男子入力'!P45</f>
        <v>0</v>
      </c>
      <c r="Y35" s="35" t="e">
        <f t="shared" si="8"/>
        <v>#N/A</v>
      </c>
      <c r="Z35" s="36">
        <f>'男子入力'!Q45</f>
        <v>0</v>
      </c>
      <c r="AA35" s="36" t="e">
        <f t="shared" si="9"/>
        <v>#N/A</v>
      </c>
      <c r="AB35" s="36">
        <f>'男子入力'!S45</f>
        <v>0</v>
      </c>
      <c r="AC35" s="36">
        <f>'男子入力'!T45</f>
        <v>0</v>
      </c>
      <c r="AD35" s="36" t="str">
        <f>CONCATENATE(AE35,'男子入力'!G45,AF35)</f>
        <v>()</v>
      </c>
      <c r="AE35" s="36" t="s">
        <v>190</v>
      </c>
      <c r="AF35" s="36" t="s">
        <v>191</v>
      </c>
      <c r="AG35" s="36" t="str">
        <f t="shared" si="15"/>
        <v>0　0()</v>
      </c>
      <c r="AI35" s="30">
        <f>'男子入力'!U45</f>
        <v>0</v>
      </c>
      <c r="AJ35" s="31" t="e">
        <f t="shared" si="10"/>
        <v>#N/A</v>
      </c>
      <c r="AK35" s="30">
        <f>'男子入力'!V45</f>
        <v>0</v>
      </c>
      <c r="AL35" s="31" t="e">
        <f t="shared" si="11"/>
        <v>#N/A</v>
      </c>
      <c r="AM35" s="30">
        <f>'男子入力'!W45</f>
        <v>0</v>
      </c>
      <c r="AN35" s="31" t="e">
        <f t="shared" si="12"/>
        <v>#N/A</v>
      </c>
    </row>
    <row r="36" spans="1:40" ht="12">
      <c r="A36" s="36">
        <f>'男子入力'!B46</f>
        <v>0</v>
      </c>
      <c r="B36" s="36">
        <f t="shared" si="3"/>
        <v>200100000</v>
      </c>
      <c r="C36" s="36">
        <f>'男子入力'!C46</f>
        <v>0</v>
      </c>
      <c r="D36" s="36">
        <f>'男子入力'!D46</f>
        <v>0</v>
      </c>
      <c r="E36" s="36" t="s">
        <v>217</v>
      </c>
      <c r="F36" s="36" t="str">
        <f t="shared" si="4"/>
        <v>0　0</v>
      </c>
      <c r="G36" s="36">
        <f>'男子入力'!E46</f>
      </c>
      <c r="H36" s="36">
        <f>'男子入力'!F46</f>
      </c>
      <c r="I36" s="36" t="s">
        <v>188</v>
      </c>
      <c r="J36" s="36" t="str">
        <f t="shared" si="5"/>
        <v> </v>
      </c>
      <c r="K36" s="36" t="s">
        <v>189</v>
      </c>
      <c r="L36" s="36">
        <v>1</v>
      </c>
      <c r="M36" s="36">
        <v>46</v>
      </c>
      <c r="N36" s="36">
        <f>'男子入力'!H46</f>
        <v>0</v>
      </c>
      <c r="O36" s="36" t="e">
        <f>'男子入力'!I46</f>
        <v>#N/A</v>
      </c>
      <c r="P36" s="36">
        <f>'男子入力'!J46</f>
        <v>0</v>
      </c>
      <c r="Q36" s="35" t="e">
        <f t="shared" si="13"/>
        <v>#N/A</v>
      </c>
      <c r="R36" s="36">
        <f>'男子入力'!K46</f>
        <v>0</v>
      </c>
      <c r="S36" s="36" t="e">
        <f t="shared" si="6"/>
        <v>#N/A</v>
      </c>
      <c r="T36" s="36">
        <f>'男子入力'!M46</f>
        <v>0</v>
      </c>
      <c r="U36" s="35" t="e">
        <f t="shared" si="14"/>
        <v>#N/A</v>
      </c>
      <c r="V36" s="36">
        <f>'男子入力'!N46</f>
        <v>0</v>
      </c>
      <c r="W36" s="36" t="e">
        <f t="shared" si="7"/>
        <v>#N/A</v>
      </c>
      <c r="X36" s="36">
        <f>'男子入力'!P46</f>
        <v>0</v>
      </c>
      <c r="Y36" s="35" t="e">
        <f t="shared" si="8"/>
        <v>#N/A</v>
      </c>
      <c r="Z36" s="36">
        <f>'男子入力'!Q46</f>
        <v>0</v>
      </c>
      <c r="AA36" s="36" t="e">
        <f t="shared" si="9"/>
        <v>#N/A</v>
      </c>
      <c r="AB36" s="36">
        <f>'男子入力'!S46</f>
        <v>0</v>
      </c>
      <c r="AC36" s="36">
        <f>'男子入力'!T46</f>
        <v>0</v>
      </c>
      <c r="AD36" s="36" t="str">
        <f>CONCATENATE(AE36,'男子入力'!G46,AF36)</f>
        <v>()</v>
      </c>
      <c r="AE36" s="36" t="s">
        <v>190</v>
      </c>
      <c r="AF36" s="36" t="s">
        <v>191</v>
      </c>
      <c r="AG36" s="36" t="str">
        <f t="shared" si="15"/>
        <v>0　0()</v>
      </c>
      <c r="AI36" s="30">
        <f>'男子入力'!U46</f>
        <v>0</v>
      </c>
      <c r="AJ36" s="31" t="e">
        <f t="shared" si="10"/>
        <v>#N/A</v>
      </c>
      <c r="AK36" s="30">
        <f>'男子入力'!V46</f>
        <v>0</v>
      </c>
      <c r="AL36" s="31" t="e">
        <f t="shared" si="11"/>
        <v>#N/A</v>
      </c>
      <c r="AM36" s="30">
        <f>'男子入力'!W46</f>
        <v>0</v>
      </c>
      <c r="AN36" s="31" t="e">
        <f t="shared" si="12"/>
        <v>#N/A</v>
      </c>
    </row>
    <row r="37" spans="1:40" ht="12">
      <c r="A37" s="36">
        <f>'男子入力'!B47</f>
        <v>0</v>
      </c>
      <c r="B37" s="36">
        <f t="shared" si="3"/>
        <v>200100000</v>
      </c>
      <c r="C37" s="36">
        <f>'男子入力'!C47</f>
        <v>0</v>
      </c>
      <c r="D37" s="36">
        <f>'男子入力'!D47</f>
        <v>0</v>
      </c>
      <c r="E37" s="36" t="s">
        <v>217</v>
      </c>
      <c r="F37" s="36" t="str">
        <f t="shared" si="4"/>
        <v>0　0</v>
      </c>
      <c r="G37" s="36">
        <f>'男子入力'!E47</f>
      </c>
      <c r="H37" s="36">
        <f>'男子入力'!F47</f>
      </c>
      <c r="I37" s="36" t="s">
        <v>188</v>
      </c>
      <c r="J37" s="36" t="str">
        <f t="shared" si="5"/>
        <v> </v>
      </c>
      <c r="K37" s="36" t="s">
        <v>189</v>
      </c>
      <c r="L37" s="36">
        <v>1</v>
      </c>
      <c r="M37" s="36">
        <v>46</v>
      </c>
      <c r="N37" s="36">
        <f>'男子入力'!H47</f>
        <v>0</v>
      </c>
      <c r="O37" s="36" t="e">
        <f>'男子入力'!I47</f>
        <v>#N/A</v>
      </c>
      <c r="P37" s="36">
        <f>'男子入力'!J47</f>
        <v>0</v>
      </c>
      <c r="Q37" s="35" t="e">
        <f t="shared" si="13"/>
        <v>#N/A</v>
      </c>
      <c r="R37" s="36">
        <f>'男子入力'!K47</f>
        <v>0</v>
      </c>
      <c r="S37" s="36" t="e">
        <f t="shared" si="6"/>
        <v>#N/A</v>
      </c>
      <c r="T37" s="36">
        <f>'男子入力'!M47</f>
        <v>0</v>
      </c>
      <c r="U37" s="35" t="e">
        <f t="shared" si="14"/>
        <v>#N/A</v>
      </c>
      <c r="V37" s="36">
        <f>'男子入力'!N47</f>
        <v>0</v>
      </c>
      <c r="W37" s="36" t="e">
        <f t="shared" si="7"/>
        <v>#N/A</v>
      </c>
      <c r="X37" s="36">
        <f>'男子入力'!P47</f>
        <v>0</v>
      </c>
      <c r="Y37" s="35" t="e">
        <f t="shared" si="8"/>
        <v>#N/A</v>
      </c>
      <c r="Z37" s="36">
        <f>'男子入力'!Q47</f>
        <v>0</v>
      </c>
      <c r="AA37" s="36" t="e">
        <f t="shared" si="9"/>
        <v>#N/A</v>
      </c>
      <c r="AB37" s="36">
        <f>'男子入力'!S47</f>
        <v>0</v>
      </c>
      <c r="AC37" s="36">
        <f>'男子入力'!T47</f>
        <v>0</v>
      </c>
      <c r="AD37" s="36" t="str">
        <f>CONCATENATE(AE37,'男子入力'!G47,AF37)</f>
        <v>()</v>
      </c>
      <c r="AE37" s="36" t="s">
        <v>190</v>
      </c>
      <c r="AF37" s="36" t="s">
        <v>191</v>
      </c>
      <c r="AG37" s="36" t="str">
        <f t="shared" si="15"/>
        <v>0　0()</v>
      </c>
      <c r="AI37" s="30">
        <f>'男子入力'!U47</f>
        <v>0</v>
      </c>
      <c r="AJ37" s="31" t="e">
        <f t="shared" si="10"/>
        <v>#N/A</v>
      </c>
      <c r="AK37" s="30">
        <f>'男子入力'!V47</f>
        <v>0</v>
      </c>
      <c r="AL37" s="31" t="e">
        <f t="shared" si="11"/>
        <v>#N/A</v>
      </c>
      <c r="AM37" s="30">
        <f>'男子入力'!W47</f>
        <v>0</v>
      </c>
      <c r="AN37" s="31" t="e">
        <f t="shared" si="12"/>
        <v>#N/A</v>
      </c>
    </row>
    <row r="38" spans="1:40" ht="12">
      <c r="A38" s="36">
        <f>'男子入力'!B48</f>
        <v>0</v>
      </c>
      <c r="B38" s="36">
        <f t="shared" si="3"/>
        <v>200100000</v>
      </c>
      <c r="C38" s="36">
        <f>'男子入力'!C48</f>
        <v>0</v>
      </c>
      <c r="D38" s="36">
        <f>'男子入力'!D48</f>
        <v>0</v>
      </c>
      <c r="E38" s="36" t="s">
        <v>217</v>
      </c>
      <c r="F38" s="36" t="str">
        <f t="shared" si="4"/>
        <v>0　0</v>
      </c>
      <c r="G38" s="36">
        <f>'男子入力'!E48</f>
      </c>
      <c r="H38" s="36">
        <f>'男子入力'!F48</f>
      </c>
      <c r="I38" s="36" t="s">
        <v>188</v>
      </c>
      <c r="J38" s="36" t="str">
        <f t="shared" si="5"/>
        <v> </v>
      </c>
      <c r="K38" s="36" t="s">
        <v>189</v>
      </c>
      <c r="L38" s="36">
        <v>1</v>
      </c>
      <c r="M38" s="36">
        <v>46</v>
      </c>
      <c r="N38" s="36">
        <f>'男子入力'!H48</f>
        <v>0</v>
      </c>
      <c r="O38" s="36" t="e">
        <f>'男子入力'!I48</f>
        <v>#N/A</v>
      </c>
      <c r="P38" s="36">
        <f>'男子入力'!J48</f>
        <v>0</v>
      </c>
      <c r="Q38" s="35" t="e">
        <f t="shared" si="13"/>
        <v>#N/A</v>
      </c>
      <c r="R38" s="36">
        <f>'男子入力'!K48</f>
        <v>0</v>
      </c>
      <c r="S38" s="36" t="e">
        <f t="shared" si="6"/>
        <v>#N/A</v>
      </c>
      <c r="T38" s="36">
        <f>'男子入力'!M48</f>
        <v>0</v>
      </c>
      <c r="U38" s="35" t="e">
        <f t="shared" si="14"/>
        <v>#N/A</v>
      </c>
      <c r="V38" s="36">
        <f>'男子入力'!N48</f>
        <v>0</v>
      </c>
      <c r="W38" s="36" t="e">
        <f t="shared" si="7"/>
        <v>#N/A</v>
      </c>
      <c r="X38" s="36">
        <f>'男子入力'!P48</f>
        <v>0</v>
      </c>
      <c r="Y38" s="35" t="e">
        <f t="shared" si="8"/>
        <v>#N/A</v>
      </c>
      <c r="Z38" s="36">
        <f>'男子入力'!Q48</f>
        <v>0</v>
      </c>
      <c r="AA38" s="36" t="e">
        <f t="shared" si="9"/>
        <v>#N/A</v>
      </c>
      <c r="AB38" s="36">
        <f>'男子入力'!S48</f>
        <v>0</v>
      </c>
      <c r="AC38" s="36">
        <f>'男子入力'!T48</f>
        <v>0</v>
      </c>
      <c r="AD38" s="36" t="str">
        <f>CONCATENATE(AE38,'男子入力'!G48,AF38)</f>
        <v>()</v>
      </c>
      <c r="AE38" s="36" t="s">
        <v>190</v>
      </c>
      <c r="AF38" s="36" t="s">
        <v>191</v>
      </c>
      <c r="AG38" s="36" t="str">
        <f t="shared" si="15"/>
        <v>0　0()</v>
      </c>
      <c r="AI38" s="30">
        <f>'男子入力'!U48</f>
        <v>0</v>
      </c>
      <c r="AJ38" s="31" t="e">
        <f t="shared" si="10"/>
        <v>#N/A</v>
      </c>
      <c r="AK38" s="30">
        <f>'男子入力'!V48</f>
        <v>0</v>
      </c>
      <c r="AL38" s="31" t="e">
        <f t="shared" si="11"/>
        <v>#N/A</v>
      </c>
      <c r="AM38" s="30">
        <f>'男子入力'!W48</f>
        <v>0</v>
      </c>
      <c r="AN38" s="31" t="e">
        <f t="shared" si="12"/>
        <v>#N/A</v>
      </c>
    </row>
    <row r="39" spans="1:40" ht="12">
      <c r="A39" s="36">
        <f>'男子入力'!B49</f>
        <v>0</v>
      </c>
      <c r="B39" s="36">
        <f t="shared" si="3"/>
        <v>200100000</v>
      </c>
      <c r="C39" s="36">
        <f>'男子入力'!C49</f>
        <v>0</v>
      </c>
      <c r="D39" s="36">
        <f>'男子入力'!D49</f>
        <v>0</v>
      </c>
      <c r="E39" s="36" t="s">
        <v>217</v>
      </c>
      <c r="F39" s="36" t="str">
        <f t="shared" si="4"/>
        <v>0　0</v>
      </c>
      <c r="G39" s="36">
        <f>'男子入力'!E49</f>
      </c>
      <c r="H39" s="36">
        <f>'男子入力'!F49</f>
      </c>
      <c r="I39" s="36" t="s">
        <v>188</v>
      </c>
      <c r="J39" s="36" t="str">
        <f t="shared" si="5"/>
        <v> </v>
      </c>
      <c r="K39" s="36" t="s">
        <v>189</v>
      </c>
      <c r="L39" s="36">
        <v>1</v>
      </c>
      <c r="M39" s="36">
        <v>46</v>
      </c>
      <c r="N39" s="36">
        <f>'男子入力'!H49</f>
        <v>0</v>
      </c>
      <c r="O39" s="36" t="e">
        <f>'男子入力'!I49</f>
        <v>#N/A</v>
      </c>
      <c r="P39" s="36">
        <f>'男子入力'!J49</f>
        <v>0</v>
      </c>
      <c r="Q39" s="35" t="e">
        <f t="shared" si="13"/>
        <v>#N/A</v>
      </c>
      <c r="R39" s="36">
        <f>'男子入力'!K49</f>
        <v>0</v>
      </c>
      <c r="S39" s="36" t="e">
        <f t="shared" si="6"/>
        <v>#N/A</v>
      </c>
      <c r="T39" s="36">
        <f>'男子入力'!M49</f>
        <v>0</v>
      </c>
      <c r="U39" s="35" t="e">
        <f t="shared" si="14"/>
        <v>#N/A</v>
      </c>
      <c r="V39" s="36">
        <f>'男子入力'!N49</f>
        <v>0</v>
      </c>
      <c r="W39" s="36" t="e">
        <f t="shared" si="7"/>
        <v>#N/A</v>
      </c>
      <c r="X39" s="36">
        <f>'男子入力'!P49</f>
        <v>0</v>
      </c>
      <c r="Y39" s="35" t="e">
        <f t="shared" si="8"/>
        <v>#N/A</v>
      </c>
      <c r="Z39" s="36">
        <f>'男子入力'!Q49</f>
        <v>0</v>
      </c>
      <c r="AA39" s="36" t="e">
        <f t="shared" si="9"/>
        <v>#N/A</v>
      </c>
      <c r="AB39" s="36">
        <f>'男子入力'!S49</f>
        <v>0</v>
      </c>
      <c r="AC39" s="36">
        <f>'男子入力'!T49</f>
        <v>0</v>
      </c>
      <c r="AD39" s="36" t="str">
        <f>CONCATENATE(AE39,'男子入力'!G49,AF39)</f>
        <v>()</v>
      </c>
      <c r="AE39" s="36" t="s">
        <v>190</v>
      </c>
      <c r="AF39" s="36" t="s">
        <v>191</v>
      </c>
      <c r="AG39" s="36" t="str">
        <f t="shared" si="15"/>
        <v>0　0()</v>
      </c>
      <c r="AI39" s="30">
        <f>'男子入力'!U49</f>
        <v>0</v>
      </c>
      <c r="AJ39" s="31" t="e">
        <f t="shared" si="10"/>
        <v>#N/A</v>
      </c>
      <c r="AK39" s="30">
        <f>'男子入力'!V49</f>
        <v>0</v>
      </c>
      <c r="AL39" s="31" t="e">
        <f t="shared" si="11"/>
        <v>#N/A</v>
      </c>
      <c r="AM39" s="30">
        <f>'男子入力'!W49</f>
        <v>0</v>
      </c>
      <c r="AN39" s="31" t="e">
        <f t="shared" si="12"/>
        <v>#N/A</v>
      </c>
    </row>
    <row r="40" spans="1:40" ht="12">
      <c r="A40" s="36">
        <f>'男子入力'!B50</f>
        <v>0</v>
      </c>
      <c r="B40" s="36">
        <f t="shared" si="3"/>
        <v>200100000</v>
      </c>
      <c r="C40" s="36">
        <f>'男子入力'!C50</f>
        <v>0</v>
      </c>
      <c r="D40" s="36">
        <f>'男子入力'!D50</f>
        <v>0</v>
      </c>
      <c r="E40" s="36" t="s">
        <v>217</v>
      </c>
      <c r="F40" s="36" t="str">
        <f t="shared" si="4"/>
        <v>0　0</v>
      </c>
      <c r="G40" s="36">
        <f>'男子入力'!E50</f>
      </c>
      <c r="H40" s="36">
        <f>'男子入力'!F50</f>
      </c>
      <c r="I40" s="36" t="s">
        <v>188</v>
      </c>
      <c r="J40" s="36" t="str">
        <f t="shared" si="5"/>
        <v> </v>
      </c>
      <c r="K40" s="36" t="s">
        <v>189</v>
      </c>
      <c r="L40" s="36">
        <v>1</v>
      </c>
      <c r="M40" s="36">
        <v>46</v>
      </c>
      <c r="N40" s="36">
        <f>'男子入力'!H50</f>
        <v>0</v>
      </c>
      <c r="O40" s="36" t="e">
        <f>'男子入力'!I50</f>
        <v>#N/A</v>
      </c>
      <c r="P40" s="36">
        <f>'男子入力'!J50</f>
        <v>0</v>
      </c>
      <c r="Q40" s="35" t="e">
        <f t="shared" si="13"/>
        <v>#N/A</v>
      </c>
      <c r="R40" s="36">
        <f>'男子入力'!K50</f>
        <v>0</v>
      </c>
      <c r="S40" s="36" t="e">
        <f t="shared" si="6"/>
        <v>#N/A</v>
      </c>
      <c r="T40" s="36">
        <f>'男子入力'!M50</f>
        <v>0</v>
      </c>
      <c r="U40" s="35" t="e">
        <f t="shared" si="14"/>
        <v>#N/A</v>
      </c>
      <c r="V40" s="36">
        <f>'男子入力'!N50</f>
        <v>0</v>
      </c>
      <c r="W40" s="36" t="e">
        <f t="shared" si="7"/>
        <v>#N/A</v>
      </c>
      <c r="X40" s="36">
        <f>'男子入力'!P50</f>
        <v>0</v>
      </c>
      <c r="Y40" s="35" t="e">
        <f t="shared" si="8"/>
        <v>#N/A</v>
      </c>
      <c r="Z40" s="36">
        <f>'男子入力'!Q50</f>
        <v>0</v>
      </c>
      <c r="AA40" s="36" t="e">
        <f t="shared" si="9"/>
        <v>#N/A</v>
      </c>
      <c r="AB40" s="36">
        <f>'男子入力'!S50</f>
        <v>0</v>
      </c>
      <c r="AC40" s="36">
        <f>'男子入力'!T50</f>
        <v>0</v>
      </c>
      <c r="AD40" s="36" t="str">
        <f>CONCATENATE(AE40,'男子入力'!G50,AF40)</f>
        <v>()</v>
      </c>
      <c r="AE40" s="36" t="s">
        <v>190</v>
      </c>
      <c r="AF40" s="36" t="s">
        <v>191</v>
      </c>
      <c r="AG40" s="36" t="str">
        <f t="shared" si="15"/>
        <v>0　0()</v>
      </c>
      <c r="AI40" s="30">
        <f>'男子入力'!U50</f>
        <v>0</v>
      </c>
      <c r="AJ40" s="31" t="e">
        <f t="shared" si="10"/>
        <v>#N/A</v>
      </c>
      <c r="AK40" s="30">
        <f>'男子入力'!V50</f>
        <v>0</v>
      </c>
      <c r="AL40" s="31" t="e">
        <f t="shared" si="11"/>
        <v>#N/A</v>
      </c>
      <c r="AM40" s="30">
        <f>'男子入力'!W50</f>
        <v>0</v>
      </c>
      <c r="AN40" s="31" t="e">
        <f t="shared" si="12"/>
        <v>#N/A</v>
      </c>
    </row>
    <row r="41" spans="1:40" ht="12">
      <c r="A41" s="36">
        <f>'男子入力'!B51</f>
        <v>0</v>
      </c>
      <c r="B41" s="36">
        <f t="shared" si="3"/>
        <v>200100000</v>
      </c>
      <c r="C41" s="36">
        <f>'男子入力'!C51</f>
        <v>0</v>
      </c>
      <c r="D41" s="36">
        <f>'男子入力'!D51</f>
        <v>0</v>
      </c>
      <c r="E41" s="36" t="s">
        <v>217</v>
      </c>
      <c r="F41" s="36" t="str">
        <f t="shared" si="4"/>
        <v>0　0</v>
      </c>
      <c r="G41" s="36">
        <f>'男子入力'!E51</f>
      </c>
      <c r="H41" s="36">
        <f>'男子入力'!F51</f>
      </c>
      <c r="I41" s="36" t="s">
        <v>188</v>
      </c>
      <c r="J41" s="36" t="str">
        <f t="shared" si="5"/>
        <v> </v>
      </c>
      <c r="K41" s="36" t="s">
        <v>189</v>
      </c>
      <c r="L41" s="36">
        <v>1</v>
      </c>
      <c r="M41" s="36">
        <v>46</v>
      </c>
      <c r="N41" s="36">
        <f>'男子入力'!H51</f>
        <v>0</v>
      </c>
      <c r="O41" s="36" t="e">
        <f>'男子入力'!I51</f>
        <v>#N/A</v>
      </c>
      <c r="P41" s="36">
        <f>'男子入力'!J51</f>
        <v>0</v>
      </c>
      <c r="Q41" s="35" t="e">
        <f t="shared" si="13"/>
        <v>#N/A</v>
      </c>
      <c r="R41" s="36">
        <f>'男子入力'!K51</f>
        <v>0</v>
      </c>
      <c r="S41" s="36" t="e">
        <f t="shared" si="6"/>
        <v>#N/A</v>
      </c>
      <c r="T41" s="36">
        <f>'男子入力'!M51</f>
        <v>0</v>
      </c>
      <c r="U41" s="35" t="e">
        <f t="shared" si="14"/>
        <v>#N/A</v>
      </c>
      <c r="V41" s="36">
        <f>'男子入力'!N51</f>
        <v>0</v>
      </c>
      <c r="W41" s="36" t="e">
        <f t="shared" si="7"/>
        <v>#N/A</v>
      </c>
      <c r="X41" s="36">
        <f>'男子入力'!P51</f>
        <v>0</v>
      </c>
      <c r="Y41" s="35" t="e">
        <f t="shared" si="8"/>
        <v>#N/A</v>
      </c>
      <c r="Z41" s="36">
        <f>'男子入力'!Q51</f>
        <v>0</v>
      </c>
      <c r="AA41" s="36" t="e">
        <f t="shared" si="9"/>
        <v>#N/A</v>
      </c>
      <c r="AB41" s="36">
        <f>'男子入力'!S51</f>
        <v>0</v>
      </c>
      <c r="AC41" s="36">
        <f>'男子入力'!T51</f>
        <v>0</v>
      </c>
      <c r="AD41" s="36" t="str">
        <f>CONCATENATE(AE41,'男子入力'!G51,AF41)</f>
        <v>()</v>
      </c>
      <c r="AE41" s="36" t="s">
        <v>190</v>
      </c>
      <c r="AF41" s="36" t="s">
        <v>191</v>
      </c>
      <c r="AG41" s="36" t="str">
        <f t="shared" si="15"/>
        <v>0　0()</v>
      </c>
      <c r="AI41" s="30">
        <f>'男子入力'!U51</f>
        <v>0</v>
      </c>
      <c r="AJ41" s="31" t="e">
        <f t="shared" si="10"/>
        <v>#N/A</v>
      </c>
      <c r="AK41" s="30">
        <f>'男子入力'!V51</f>
        <v>0</v>
      </c>
      <c r="AL41" s="31" t="e">
        <f t="shared" si="11"/>
        <v>#N/A</v>
      </c>
      <c r="AM41" s="30">
        <f>'男子入力'!W51</f>
        <v>0</v>
      </c>
      <c r="AN41" s="31" t="e">
        <f t="shared" si="12"/>
        <v>#N/A</v>
      </c>
    </row>
    <row r="42" spans="1:40" ht="12">
      <c r="A42" s="36">
        <f>'男子入力'!B52</f>
        <v>0</v>
      </c>
      <c r="B42" s="36">
        <f t="shared" si="3"/>
        <v>200100000</v>
      </c>
      <c r="C42" s="36">
        <f>'男子入力'!C52</f>
        <v>0</v>
      </c>
      <c r="D42" s="36">
        <f>'男子入力'!D52</f>
        <v>0</v>
      </c>
      <c r="E42" s="36" t="s">
        <v>217</v>
      </c>
      <c r="F42" s="36" t="str">
        <f t="shared" si="4"/>
        <v>0　0</v>
      </c>
      <c r="G42" s="36">
        <f>'男子入力'!E52</f>
      </c>
      <c r="H42" s="36">
        <f>'男子入力'!F52</f>
      </c>
      <c r="I42" s="36" t="s">
        <v>188</v>
      </c>
      <c r="J42" s="36" t="str">
        <f t="shared" si="5"/>
        <v> </v>
      </c>
      <c r="K42" s="36" t="s">
        <v>189</v>
      </c>
      <c r="L42" s="36">
        <v>1</v>
      </c>
      <c r="M42" s="36">
        <v>46</v>
      </c>
      <c r="N42" s="36">
        <f>'男子入力'!H52</f>
        <v>0</v>
      </c>
      <c r="O42" s="36" t="e">
        <f>'男子入力'!I52</f>
        <v>#N/A</v>
      </c>
      <c r="P42" s="36">
        <f>'男子入力'!J52</f>
        <v>0</v>
      </c>
      <c r="Q42" s="35" t="e">
        <f t="shared" si="13"/>
        <v>#N/A</v>
      </c>
      <c r="R42" s="36">
        <f>'男子入力'!K52</f>
        <v>0</v>
      </c>
      <c r="S42" s="36" t="e">
        <f t="shared" si="6"/>
        <v>#N/A</v>
      </c>
      <c r="T42" s="36">
        <f>'男子入力'!M52</f>
        <v>0</v>
      </c>
      <c r="U42" s="35" t="e">
        <f t="shared" si="14"/>
        <v>#N/A</v>
      </c>
      <c r="V42" s="36">
        <f>'男子入力'!N52</f>
        <v>0</v>
      </c>
      <c r="W42" s="36" t="e">
        <f t="shared" si="7"/>
        <v>#N/A</v>
      </c>
      <c r="X42" s="36">
        <f>'男子入力'!P52</f>
        <v>0</v>
      </c>
      <c r="Y42" s="35" t="e">
        <f t="shared" si="8"/>
        <v>#N/A</v>
      </c>
      <c r="Z42" s="36">
        <f>'男子入力'!Q52</f>
        <v>0</v>
      </c>
      <c r="AA42" s="36" t="e">
        <f t="shared" si="9"/>
        <v>#N/A</v>
      </c>
      <c r="AB42" s="36">
        <f>'男子入力'!S52</f>
        <v>0</v>
      </c>
      <c r="AC42" s="36">
        <f>'男子入力'!T52</f>
        <v>0</v>
      </c>
      <c r="AD42" s="36" t="str">
        <f>CONCATENATE(AE42,'男子入力'!G52,AF42)</f>
        <v>()</v>
      </c>
      <c r="AE42" s="36" t="s">
        <v>190</v>
      </c>
      <c r="AF42" s="36" t="s">
        <v>191</v>
      </c>
      <c r="AG42" s="36" t="str">
        <f t="shared" si="15"/>
        <v>0　0()</v>
      </c>
      <c r="AI42" s="30">
        <f>'男子入力'!U52</f>
        <v>0</v>
      </c>
      <c r="AJ42" s="31" t="e">
        <f t="shared" si="10"/>
        <v>#N/A</v>
      </c>
      <c r="AK42" s="30">
        <f>'男子入力'!V52</f>
        <v>0</v>
      </c>
      <c r="AL42" s="31" t="e">
        <f t="shared" si="11"/>
        <v>#N/A</v>
      </c>
      <c r="AM42" s="30">
        <f>'男子入力'!W52</f>
        <v>0</v>
      </c>
      <c r="AN42" s="31" t="e">
        <f t="shared" si="12"/>
        <v>#N/A</v>
      </c>
    </row>
    <row r="43" spans="1:40" ht="12">
      <c r="A43" s="36">
        <f>'男子入力'!B53</f>
        <v>0</v>
      </c>
      <c r="B43" s="36">
        <f t="shared" si="3"/>
        <v>200100000</v>
      </c>
      <c r="C43" s="36">
        <f>'男子入力'!C53</f>
        <v>0</v>
      </c>
      <c r="D43" s="36">
        <f>'男子入力'!D53</f>
        <v>0</v>
      </c>
      <c r="E43" s="36" t="s">
        <v>217</v>
      </c>
      <c r="F43" s="36" t="str">
        <f t="shared" si="4"/>
        <v>0　0</v>
      </c>
      <c r="G43" s="36">
        <f>'男子入力'!E53</f>
      </c>
      <c r="H43" s="36">
        <f>'男子入力'!F53</f>
      </c>
      <c r="I43" s="36" t="s">
        <v>188</v>
      </c>
      <c r="J43" s="36" t="str">
        <f t="shared" si="5"/>
        <v> </v>
      </c>
      <c r="K43" s="36" t="s">
        <v>189</v>
      </c>
      <c r="L43" s="36">
        <v>1</v>
      </c>
      <c r="M43" s="36">
        <v>46</v>
      </c>
      <c r="N43" s="36">
        <f>'男子入力'!H53</f>
        <v>0</v>
      </c>
      <c r="O43" s="36" t="e">
        <f>'男子入力'!I53</f>
        <v>#N/A</v>
      </c>
      <c r="P43" s="36">
        <f>'男子入力'!J53</f>
        <v>0</v>
      </c>
      <c r="Q43" s="35" t="e">
        <f t="shared" si="13"/>
        <v>#N/A</v>
      </c>
      <c r="R43" s="36">
        <f>'男子入力'!K53</f>
        <v>0</v>
      </c>
      <c r="S43" s="36" t="e">
        <f t="shared" si="6"/>
        <v>#N/A</v>
      </c>
      <c r="T43" s="36">
        <f>'男子入力'!M53</f>
        <v>0</v>
      </c>
      <c r="U43" s="35" t="e">
        <f t="shared" si="14"/>
        <v>#N/A</v>
      </c>
      <c r="V43" s="36">
        <f>'男子入力'!N53</f>
        <v>0</v>
      </c>
      <c r="W43" s="36" t="e">
        <f t="shared" si="7"/>
        <v>#N/A</v>
      </c>
      <c r="X43" s="36">
        <f>'男子入力'!P53</f>
        <v>0</v>
      </c>
      <c r="Y43" s="35" t="e">
        <f t="shared" si="8"/>
        <v>#N/A</v>
      </c>
      <c r="Z43" s="36">
        <f>'男子入力'!Q53</f>
        <v>0</v>
      </c>
      <c r="AA43" s="36" t="e">
        <f t="shared" si="9"/>
        <v>#N/A</v>
      </c>
      <c r="AB43" s="36">
        <f>'男子入力'!S53</f>
        <v>0</v>
      </c>
      <c r="AC43" s="36">
        <f>'男子入力'!T53</f>
        <v>0</v>
      </c>
      <c r="AD43" s="36" t="str">
        <f>CONCATENATE(AE43,'男子入力'!G53,AF43)</f>
        <v>()</v>
      </c>
      <c r="AE43" s="36" t="s">
        <v>190</v>
      </c>
      <c r="AF43" s="36" t="s">
        <v>191</v>
      </c>
      <c r="AG43" s="36" t="str">
        <f t="shared" si="15"/>
        <v>0　0()</v>
      </c>
      <c r="AI43" s="30">
        <f>'男子入力'!U53</f>
        <v>0</v>
      </c>
      <c r="AJ43" s="31" t="e">
        <f t="shared" si="10"/>
        <v>#N/A</v>
      </c>
      <c r="AK43" s="30">
        <f>'男子入力'!V53</f>
        <v>0</v>
      </c>
      <c r="AL43" s="31" t="e">
        <f t="shared" si="11"/>
        <v>#N/A</v>
      </c>
      <c r="AM43" s="30">
        <f>'男子入力'!W53</f>
        <v>0</v>
      </c>
      <c r="AN43" s="31" t="e">
        <f t="shared" si="12"/>
        <v>#N/A</v>
      </c>
    </row>
    <row r="44" spans="1:40" ht="12">
      <c r="A44" s="36">
        <f>'男子入力'!B54</f>
        <v>0</v>
      </c>
      <c r="B44" s="36">
        <f t="shared" si="3"/>
        <v>200100000</v>
      </c>
      <c r="C44" s="36">
        <f>'男子入力'!C54</f>
        <v>0</v>
      </c>
      <c r="D44" s="36">
        <f>'男子入力'!D54</f>
        <v>0</v>
      </c>
      <c r="E44" s="36" t="s">
        <v>217</v>
      </c>
      <c r="F44" s="36" t="str">
        <f t="shared" si="4"/>
        <v>0　0</v>
      </c>
      <c r="G44" s="36">
        <f>'男子入力'!E54</f>
      </c>
      <c r="H44" s="36">
        <f>'男子入力'!F54</f>
      </c>
      <c r="I44" s="36" t="s">
        <v>188</v>
      </c>
      <c r="J44" s="36" t="str">
        <f t="shared" si="5"/>
        <v> </v>
      </c>
      <c r="K44" s="36" t="s">
        <v>189</v>
      </c>
      <c r="L44" s="36">
        <v>1</v>
      </c>
      <c r="M44" s="36">
        <v>46</v>
      </c>
      <c r="N44" s="36">
        <f>'男子入力'!H54</f>
        <v>0</v>
      </c>
      <c r="O44" s="36" t="e">
        <f>'男子入力'!I54</f>
        <v>#N/A</v>
      </c>
      <c r="P44" s="36">
        <f>'男子入力'!J54</f>
        <v>0</v>
      </c>
      <c r="Q44" s="35" t="e">
        <f t="shared" si="13"/>
        <v>#N/A</v>
      </c>
      <c r="R44" s="36">
        <f>'男子入力'!K54</f>
        <v>0</v>
      </c>
      <c r="S44" s="36" t="e">
        <f t="shared" si="6"/>
        <v>#N/A</v>
      </c>
      <c r="T44" s="36">
        <f>'男子入力'!M54</f>
        <v>0</v>
      </c>
      <c r="U44" s="35" t="e">
        <f t="shared" si="14"/>
        <v>#N/A</v>
      </c>
      <c r="V44" s="36">
        <f>'男子入力'!N54</f>
        <v>0</v>
      </c>
      <c r="W44" s="36" t="e">
        <f t="shared" si="7"/>
        <v>#N/A</v>
      </c>
      <c r="X44" s="36">
        <f>'男子入力'!P54</f>
        <v>0</v>
      </c>
      <c r="Y44" s="35" t="e">
        <f t="shared" si="8"/>
        <v>#N/A</v>
      </c>
      <c r="Z44" s="36">
        <f>'男子入力'!Q54</f>
        <v>0</v>
      </c>
      <c r="AA44" s="36" t="e">
        <f t="shared" si="9"/>
        <v>#N/A</v>
      </c>
      <c r="AB44" s="36">
        <f>'男子入力'!S54</f>
        <v>0</v>
      </c>
      <c r="AC44" s="36">
        <f>'男子入力'!T54</f>
        <v>0</v>
      </c>
      <c r="AD44" s="36" t="str">
        <f>CONCATENATE(AE44,'男子入力'!G54,AF44)</f>
        <v>()</v>
      </c>
      <c r="AE44" s="36" t="s">
        <v>190</v>
      </c>
      <c r="AF44" s="36" t="s">
        <v>191</v>
      </c>
      <c r="AG44" s="36" t="str">
        <f t="shared" si="15"/>
        <v>0　0()</v>
      </c>
      <c r="AI44" s="30">
        <f>'男子入力'!U54</f>
        <v>0</v>
      </c>
      <c r="AJ44" s="31" t="e">
        <f t="shared" si="10"/>
        <v>#N/A</v>
      </c>
      <c r="AK44" s="30">
        <f>'男子入力'!V54</f>
        <v>0</v>
      </c>
      <c r="AL44" s="31" t="e">
        <f t="shared" si="11"/>
        <v>#N/A</v>
      </c>
      <c r="AM44" s="30">
        <f>'男子入力'!W54</f>
        <v>0</v>
      </c>
      <c r="AN44" s="31" t="e">
        <f t="shared" si="12"/>
        <v>#N/A</v>
      </c>
    </row>
    <row r="45" spans="1:40" ht="12">
      <c r="A45" s="36">
        <f>'男子入力'!B55</f>
        <v>0</v>
      </c>
      <c r="B45" s="36">
        <f t="shared" si="3"/>
        <v>200100000</v>
      </c>
      <c r="C45" s="36">
        <f>'男子入力'!C55</f>
        <v>0</v>
      </c>
      <c r="D45" s="36">
        <f>'男子入力'!D55</f>
        <v>0</v>
      </c>
      <c r="E45" s="36" t="s">
        <v>217</v>
      </c>
      <c r="F45" s="36" t="str">
        <f t="shared" si="4"/>
        <v>0　0</v>
      </c>
      <c r="G45" s="36">
        <f>'男子入力'!E55</f>
      </c>
      <c r="H45" s="36">
        <f>'男子入力'!F55</f>
      </c>
      <c r="I45" s="36" t="s">
        <v>188</v>
      </c>
      <c r="J45" s="36" t="str">
        <f t="shared" si="5"/>
        <v> </v>
      </c>
      <c r="K45" s="36" t="s">
        <v>189</v>
      </c>
      <c r="L45" s="36">
        <v>1</v>
      </c>
      <c r="M45" s="36">
        <v>46</v>
      </c>
      <c r="N45" s="36">
        <f>'男子入力'!H55</f>
        <v>0</v>
      </c>
      <c r="O45" s="36" t="e">
        <f>'男子入力'!I55</f>
        <v>#N/A</v>
      </c>
      <c r="P45" s="36">
        <f>'男子入力'!J55</f>
        <v>0</v>
      </c>
      <c r="Q45" s="35" t="e">
        <f t="shared" si="13"/>
        <v>#N/A</v>
      </c>
      <c r="R45" s="36">
        <f>'男子入力'!K55</f>
        <v>0</v>
      </c>
      <c r="S45" s="36" t="e">
        <f t="shared" si="6"/>
        <v>#N/A</v>
      </c>
      <c r="T45" s="36">
        <f>'男子入力'!M55</f>
        <v>0</v>
      </c>
      <c r="U45" s="35" t="e">
        <f t="shared" si="14"/>
        <v>#N/A</v>
      </c>
      <c r="V45" s="36">
        <f>'男子入力'!N55</f>
        <v>0</v>
      </c>
      <c r="W45" s="36" t="e">
        <f t="shared" si="7"/>
        <v>#N/A</v>
      </c>
      <c r="X45" s="36">
        <f>'男子入力'!P55</f>
        <v>0</v>
      </c>
      <c r="Y45" s="35" t="e">
        <f t="shared" si="8"/>
        <v>#N/A</v>
      </c>
      <c r="Z45" s="36">
        <f>'男子入力'!Q55</f>
        <v>0</v>
      </c>
      <c r="AA45" s="36" t="e">
        <f t="shared" si="9"/>
        <v>#N/A</v>
      </c>
      <c r="AB45" s="36">
        <f>'男子入力'!S55</f>
        <v>0</v>
      </c>
      <c r="AC45" s="36">
        <f>'男子入力'!T55</f>
        <v>0</v>
      </c>
      <c r="AD45" s="36" t="str">
        <f>CONCATENATE(AE45,'男子入力'!G55,AF45)</f>
        <v>()</v>
      </c>
      <c r="AE45" s="36" t="s">
        <v>190</v>
      </c>
      <c r="AF45" s="36" t="s">
        <v>191</v>
      </c>
      <c r="AG45" s="36" t="str">
        <f t="shared" si="15"/>
        <v>0　0()</v>
      </c>
      <c r="AI45" s="30">
        <f>'男子入力'!U55</f>
        <v>0</v>
      </c>
      <c r="AJ45" s="31" t="e">
        <f t="shared" si="10"/>
        <v>#N/A</v>
      </c>
      <c r="AK45" s="30">
        <f>'男子入力'!V55</f>
        <v>0</v>
      </c>
      <c r="AL45" s="31" t="e">
        <f t="shared" si="11"/>
        <v>#N/A</v>
      </c>
      <c r="AM45" s="30">
        <f>'男子入力'!W55</f>
        <v>0</v>
      </c>
      <c r="AN45" s="31" t="e">
        <f t="shared" si="12"/>
        <v>#N/A</v>
      </c>
    </row>
    <row r="46" spans="1:40" ht="12">
      <c r="A46" s="36">
        <f>'男子入力'!B56</f>
        <v>0</v>
      </c>
      <c r="B46" s="36">
        <f t="shared" si="3"/>
        <v>200100000</v>
      </c>
      <c r="C46" s="36">
        <f>'男子入力'!C56</f>
        <v>0</v>
      </c>
      <c r="D46" s="36">
        <f>'男子入力'!D56</f>
        <v>0</v>
      </c>
      <c r="E46" s="36" t="s">
        <v>217</v>
      </c>
      <c r="F46" s="36" t="str">
        <f t="shared" si="4"/>
        <v>0　0</v>
      </c>
      <c r="G46" s="36">
        <f>'男子入力'!E56</f>
      </c>
      <c r="H46" s="36">
        <f>'男子入力'!F56</f>
      </c>
      <c r="I46" s="36" t="s">
        <v>188</v>
      </c>
      <c r="J46" s="36" t="str">
        <f t="shared" si="5"/>
        <v> </v>
      </c>
      <c r="K46" s="36" t="s">
        <v>189</v>
      </c>
      <c r="L46" s="36">
        <v>1</v>
      </c>
      <c r="M46" s="36">
        <v>46</v>
      </c>
      <c r="N46" s="36">
        <f>'男子入力'!H56</f>
        <v>0</v>
      </c>
      <c r="O46" s="36" t="e">
        <f>'男子入力'!I56</f>
        <v>#N/A</v>
      </c>
      <c r="P46" s="36">
        <f>'男子入力'!J56</f>
        <v>0</v>
      </c>
      <c r="Q46" s="35" t="e">
        <f t="shared" si="13"/>
        <v>#N/A</v>
      </c>
      <c r="R46" s="36">
        <f>'男子入力'!K56</f>
        <v>0</v>
      </c>
      <c r="S46" s="36" t="e">
        <f t="shared" si="6"/>
        <v>#N/A</v>
      </c>
      <c r="T46" s="36">
        <f>'男子入力'!M56</f>
        <v>0</v>
      </c>
      <c r="U46" s="35" t="e">
        <f t="shared" si="14"/>
        <v>#N/A</v>
      </c>
      <c r="V46" s="36">
        <f>'男子入力'!N56</f>
        <v>0</v>
      </c>
      <c r="W46" s="36" t="e">
        <f t="shared" si="7"/>
        <v>#N/A</v>
      </c>
      <c r="X46" s="36">
        <f>'男子入力'!P56</f>
        <v>0</v>
      </c>
      <c r="Y46" s="35" t="e">
        <f t="shared" si="8"/>
        <v>#N/A</v>
      </c>
      <c r="Z46" s="36">
        <f>'男子入力'!Q56</f>
        <v>0</v>
      </c>
      <c r="AA46" s="36" t="e">
        <f t="shared" si="9"/>
        <v>#N/A</v>
      </c>
      <c r="AB46" s="36">
        <f>'男子入力'!S56</f>
        <v>0</v>
      </c>
      <c r="AC46" s="36">
        <f>'男子入力'!T56</f>
        <v>0</v>
      </c>
      <c r="AD46" s="36" t="str">
        <f>CONCATENATE(AE46,'男子入力'!G56,AF46)</f>
        <v>()</v>
      </c>
      <c r="AE46" s="36" t="s">
        <v>190</v>
      </c>
      <c r="AF46" s="36" t="s">
        <v>191</v>
      </c>
      <c r="AG46" s="36" t="str">
        <f t="shared" si="15"/>
        <v>0　0()</v>
      </c>
      <c r="AI46" s="30">
        <f>'男子入力'!U56</f>
        <v>0</v>
      </c>
      <c r="AJ46" s="31" t="e">
        <f t="shared" si="10"/>
        <v>#N/A</v>
      </c>
      <c r="AK46" s="30">
        <f>'男子入力'!V56</f>
        <v>0</v>
      </c>
      <c r="AL46" s="31" t="e">
        <f t="shared" si="11"/>
        <v>#N/A</v>
      </c>
      <c r="AM46" s="30">
        <f>'男子入力'!W56</f>
        <v>0</v>
      </c>
      <c r="AN46" s="31" t="e">
        <f t="shared" si="12"/>
        <v>#N/A</v>
      </c>
    </row>
    <row r="47" spans="1:40" ht="12">
      <c r="A47" s="36">
        <f>'男子入力'!B57</f>
        <v>0</v>
      </c>
      <c r="B47" s="36">
        <f t="shared" si="3"/>
        <v>200100000</v>
      </c>
      <c r="C47" s="36">
        <f>'男子入力'!C57</f>
        <v>0</v>
      </c>
      <c r="D47" s="36">
        <f>'男子入力'!D57</f>
        <v>0</v>
      </c>
      <c r="E47" s="36" t="s">
        <v>217</v>
      </c>
      <c r="F47" s="36" t="str">
        <f t="shared" si="4"/>
        <v>0　0</v>
      </c>
      <c r="G47" s="36">
        <f>'男子入力'!E57</f>
      </c>
      <c r="H47" s="36">
        <f>'男子入力'!F57</f>
      </c>
      <c r="I47" s="36" t="s">
        <v>188</v>
      </c>
      <c r="J47" s="36" t="str">
        <f t="shared" si="5"/>
        <v> </v>
      </c>
      <c r="K47" s="36" t="s">
        <v>189</v>
      </c>
      <c r="L47" s="36">
        <v>1</v>
      </c>
      <c r="M47" s="36">
        <v>46</v>
      </c>
      <c r="N47" s="36">
        <f>'男子入力'!H57</f>
        <v>0</v>
      </c>
      <c r="O47" s="36" t="e">
        <f>'男子入力'!I57</f>
        <v>#N/A</v>
      </c>
      <c r="P47" s="36">
        <f>'男子入力'!J57</f>
        <v>0</v>
      </c>
      <c r="Q47" s="35" t="e">
        <f t="shared" si="13"/>
        <v>#N/A</v>
      </c>
      <c r="R47" s="36">
        <f>'男子入力'!K57</f>
        <v>0</v>
      </c>
      <c r="S47" s="36" t="e">
        <f t="shared" si="6"/>
        <v>#N/A</v>
      </c>
      <c r="T47" s="36">
        <f>'男子入力'!M57</f>
        <v>0</v>
      </c>
      <c r="U47" s="35" t="e">
        <f t="shared" si="14"/>
        <v>#N/A</v>
      </c>
      <c r="V47" s="36">
        <f>'男子入力'!N57</f>
        <v>0</v>
      </c>
      <c r="W47" s="36" t="e">
        <f t="shared" si="7"/>
        <v>#N/A</v>
      </c>
      <c r="X47" s="36">
        <f>'男子入力'!P57</f>
        <v>0</v>
      </c>
      <c r="Y47" s="35" t="e">
        <f t="shared" si="8"/>
        <v>#N/A</v>
      </c>
      <c r="Z47" s="36">
        <f>'男子入力'!Q57</f>
        <v>0</v>
      </c>
      <c r="AA47" s="36" t="e">
        <f t="shared" si="9"/>
        <v>#N/A</v>
      </c>
      <c r="AB47" s="36">
        <f>'男子入力'!S57</f>
        <v>0</v>
      </c>
      <c r="AC47" s="36">
        <f>'男子入力'!T57</f>
        <v>0</v>
      </c>
      <c r="AD47" s="36" t="str">
        <f>CONCATENATE(AE47,'男子入力'!G57,AF47)</f>
        <v>()</v>
      </c>
      <c r="AE47" s="36" t="s">
        <v>190</v>
      </c>
      <c r="AF47" s="36" t="s">
        <v>191</v>
      </c>
      <c r="AG47" s="36" t="str">
        <f t="shared" si="15"/>
        <v>0　0()</v>
      </c>
      <c r="AI47" s="30">
        <f>'男子入力'!U57</f>
        <v>0</v>
      </c>
      <c r="AJ47" s="31" t="e">
        <f t="shared" si="10"/>
        <v>#N/A</v>
      </c>
      <c r="AK47" s="30">
        <f>'男子入力'!V57</f>
        <v>0</v>
      </c>
      <c r="AL47" s="31" t="e">
        <f t="shared" si="11"/>
        <v>#N/A</v>
      </c>
      <c r="AM47" s="30">
        <f>'男子入力'!W57</f>
        <v>0</v>
      </c>
      <c r="AN47" s="31" t="e">
        <f t="shared" si="12"/>
        <v>#N/A</v>
      </c>
    </row>
    <row r="48" spans="1:40" ht="12">
      <c r="A48" s="36">
        <f>'男子入力'!B58</f>
        <v>0</v>
      </c>
      <c r="B48" s="36">
        <f t="shared" si="3"/>
        <v>200100000</v>
      </c>
      <c r="C48" s="36">
        <f>'男子入力'!C58</f>
        <v>0</v>
      </c>
      <c r="D48" s="36">
        <f>'男子入力'!D58</f>
        <v>0</v>
      </c>
      <c r="E48" s="36" t="s">
        <v>217</v>
      </c>
      <c r="F48" s="36" t="str">
        <f t="shared" si="4"/>
        <v>0　0</v>
      </c>
      <c r="G48" s="36">
        <f>'男子入力'!E58</f>
      </c>
      <c r="H48" s="36">
        <f>'男子入力'!F58</f>
      </c>
      <c r="I48" s="36" t="s">
        <v>188</v>
      </c>
      <c r="J48" s="36" t="str">
        <f t="shared" si="5"/>
        <v> </v>
      </c>
      <c r="K48" s="36" t="s">
        <v>189</v>
      </c>
      <c r="L48" s="36">
        <v>1</v>
      </c>
      <c r="M48" s="36">
        <v>46</v>
      </c>
      <c r="N48" s="36">
        <f>'男子入力'!H58</f>
        <v>0</v>
      </c>
      <c r="O48" s="36" t="e">
        <f>'男子入力'!I58</f>
        <v>#N/A</v>
      </c>
      <c r="P48" s="36">
        <f>'男子入力'!J58</f>
        <v>0</v>
      </c>
      <c r="Q48" s="35" t="e">
        <f t="shared" si="13"/>
        <v>#N/A</v>
      </c>
      <c r="R48" s="36">
        <f>'男子入力'!K58</f>
        <v>0</v>
      </c>
      <c r="S48" s="36" t="e">
        <f t="shared" si="6"/>
        <v>#N/A</v>
      </c>
      <c r="T48" s="36">
        <f>'男子入力'!M58</f>
        <v>0</v>
      </c>
      <c r="U48" s="35" t="e">
        <f t="shared" si="14"/>
        <v>#N/A</v>
      </c>
      <c r="V48" s="36">
        <f>'男子入力'!N58</f>
        <v>0</v>
      </c>
      <c r="W48" s="36" t="e">
        <f t="shared" si="7"/>
        <v>#N/A</v>
      </c>
      <c r="X48" s="36">
        <f>'男子入力'!P58</f>
        <v>0</v>
      </c>
      <c r="Y48" s="35" t="e">
        <f t="shared" si="8"/>
        <v>#N/A</v>
      </c>
      <c r="Z48" s="36">
        <f>'男子入力'!Q58</f>
        <v>0</v>
      </c>
      <c r="AA48" s="36" t="e">
        <f t="shared" si="9"/>
        <v>#N/A</v>
      </c>
      <c r="AB48" s="36">
        <f>'男子入力'!S58</f>
        <v>0</v>
      </c>
      <c r="AC48" s="36">
        <f>'男子入力'!T58</f>
        <v>0</v>
      </c>
      <c r="AD48" s="36" t="str">
        <f>CONCATENATE(AE48,'男子入力'!G58,AF48)</f>
        <v>()</v>
      </c>
      <c r="AE48" s="36" t="s">
        <v>190</v>
      </c>
      <c r="AF48" s="36" t="s">
        <v>191</v>
      </c>
      <c r="AG48" s="36" t="str">
        <f t="shared" si="15"/>
        <v>0　0()</v>
      </c>
      <c r="AI48" s="30">
        <f>'男子入力'!U58</f>
        <v>0</v>
      </c>
      <c r="AJ48" s="31" t="e">
        <f t="shared" si="10"/>
        <v>#N/A</v>
      </c>
      <c r="AK48" s="30">
        <f>'男子入力'!V58</f>
        <v>0</v>
      </c>
      <c r="AL48" s="31" t="e">
        <f t="shared" si="11"/>
        <v>#N/A</v>
      </c>
      <c r="AM48" s="30">
        <f>'男子入力'!W58</f>
        <v>0</v>
      </c>
      <c r="AN48" s="31" t="e">
        <f t="shared" si="12"/>
        <v>#N/A</v>
      </c>
    </row>
    <row r="49" spans="1:40" ht="12">
      <c r="A49" s="36">
        <f>'男子入力'!B59</f>
        <v>0</v>
      </c>
      <c r="B49" s="36">
        <f t="shared" si="3"/>
        <v>200100000</v>
      </c>
      <c r="C49" s="36">
        <f>'男子入力'!C59</f>
        <v>0</v>
      </c>
      <c r="D49" s="36">
        <f>'男子入力'!D59</f>
        <v>0</v>
      </c>
      <c r="E49" s="36" t="s">
        <v>217</v>
      </c>
      <c r="F49" s="36" t="str">
        <f t="shared" si="4"/>
        <v>0　0</v>
      </c>
      <c r="G49" s="36">
        <f>'男子入力'!E59</f>
      </c>
      <c r="H49" s="36">
        <f>'男子入力'!F59</f>
      </c>
      <c r="I49" s="36" t="s">
        <v>188</v>
      </c>
      <c r="J49" s="36" t="str">
        <f t="shared" si="5"/>
        <v> </v>
      </c>
      <c r="K49" s="36" t="s">
        <v>189</v>
      </c>
      <c r="L49" s="36">
        <v>1</v>
      </c>
      <c r="M49" s="36">
        <v>46</v>
      </c>
      <c r="N49" s="36">
        <f>'男子入力'!H59</f>
        <v>0</v>
      </c>
      <c r="O49" s="36" t="e">
        <f>'男子入力'!I59</f>
        <v>#N/A</v>
      </c>
      <c r="P49" s="36">
        <f>'男子入力'!J59</f>
        <v>0</v>
      </c>
      <c r="Q49" s="35" t="e">
        <f t="shared" si="13"/>
        <v>#N/A</v>
      </c>
      <c r="R49" s="36">
        <f>'男子入力'!K59</f>
        <v>0</v>
      </c>
      <c r="S49" s="36" t="e">
        <f t="shared" si="6"/>
        <v>#N/A</v>
      </c>
      <c r="T49" s="36">
        <f>'男子入力'!M59</f>
        <v>0</v>
      </c>
      <c r="U49" s="35" t="e">
        <f t="shared" si="14"/>
        <v>#N/A</v>
      </c>
      <c r="V49" s="36">
        <f>'男子入力'!N59</f>
        <v>0</v>
      </c>
      <c r="W49" s="36" t="e">
        <f t="shared" si="7"/>
        <v>#N/A</v>
      </c>
      <c r="X49" s="36">
        <f>'男子入力'!P59</f>
        <v>0</v>
      </c>
      <c r="Y49" s="35" t="e">
        <f t="shared" si="8"/>
        <v>#N/A</v>
      </c>
      <c r="Z49" s="36">
        <f>'男子入力'!Q59</f>
        <v>0</v>
      </c>
      <c r="AA49" s="36" t="e">
        <f t="shared" si="9"/>
        <v>#N/A</v>
      </c>
      <c r="AB49" s="36">
        <f>'男子入力'!S59</f>
        <v>0</v>
      </c>
      <c r="AC49" s="36">
        <f>'男子入力'!T59</f>
        <v>0</v>
      </c>
      <c r="AD49" s="36" t="str">
        <f>CONCATENATE(AE49,'男子入力'!G59,AF49)</f>
        <v>()</v>
      </c>
      <c r="AE49" s="36" t="s">
        <v>190</v>
      </c>
      <c r="AF49" s="36" t="s">
        <v>191</v>
      </c>
      <c r="AG49" s="36" t="str">
        <f t="shared" si="15"/>
        <v>0　0()</v>
      </c>
      <c r="AI49" s="30">
        <f>'男子入力'!U59</f>
        <v>0</v>
      </c>
      <c r="AJ49" s="31" t="e">
        <f t="shared" si="10"/>
        <v>#N/A</v>
      </c>
      <c r="AK49" s="30">
        <f>'男子入力'!V59</f>
        <v>0</v>
      </c>
      <c r="AL49" s="31" t="e">
        <f t="shared" si="11"/>
        <v>#N/A</v>
      </c>
      <c r="AM49" s="30">
        <f>'男子入力'!W59</f>
        <v>0</v>
      </c>
      <c r="AN49" s="31" t="e">
        <f t="shared" si="12"/>
        <v>#N/A</v>
      </c>
    </row>
    <row r="50" spans="1:40" ht="12">
      <c r="A50" s="36">
        <f>'男子入力'!B60</f>
        <v>0</v>
      </c>
      <c r="B50" s="36">
        <f t="shared" si="3"/>
        <v>200100000</v>
      </c>
      <c r="C50" s="36">
        <f>'男子入力'!C60</f>
        <v>0</v>
      </c>
      <c r="D50" s="36">
        <f>'男子入力'!D60</f>
        <v>0</v>
      </c>
      <c r="E50" s="36" t="s">
        <v>217</v>
      </c>
      <c r="F50" s="36" t="str">
        <f t="shared" si="4"/>
        <v>0　0</v>
      </c>
      <c r="G50" s="36">
        <f>'男子入力'!E60</f>
      </c>
      <c r="H50" s="36">
        <f>'男子入力'!F60</f>
      </c>
      <c r="I50" s="36" t="s">
        <v>188</v>
      </c>
      <c r="J50" s="36" t="str">
        <f t="shared" si="5"/>
        <v> </v>
      </c>
      <c r="K50" s="36" t="s">
        <v>189</v>
      </c>
      <c r="L50" s="36">
        <v>1</v>
      </c>
      <c r="M50" s="36">
        <v>46</v>
      </c>
      <c r="N50" s="36">
        <f>'男子入力'!H60</f>
        <v>0</v>
      </c>
      <c r="O50" s="36" t="e">
        <f>'男子入力'!I60</f>
        <v>#N/A</v>
      </c>
      <c r="P50" s="36">
        <f>'男子入力'!J60</f>
        <v>0</v>
      </c>
      <c r="Q50" s="35" t="e">
        <f t="shared" si="13"/>
        <v>#N/A</v>
      </c>
      <c r="R50" s="36">
        <f>'男子入力'!K60</f>
        <v>0</v>
      </c>
      <c r="S50" s="36" t="e">
        <f t="shared" si="6"/>
        <v>#N/A</v>
      </c>
      <c r="T50" s="36">
        <f>'男子入力'!M60</f>
        <v>0</v>
      </c>
      <c r="U50" s="35" t="e">
        <f t="shared" si="14"/>
        <v>#N/A</v>
      </c>
      <c r="V50" s="36">
        <f>'男子入力'!N60</f>
        <v>0</v>
      </c>
      <c r="W50" s="36" t="e">
        <f t="shared" si="7"/>
        <v>#N/A</v>
      </c>
      <c r="X50" s="36">
        <f>'男子入力'!P60</f>
        <v>0</v>
      </c>
      <c r="Y50" s="35" t="e">
        <f t="shared" si="8"/>
        <v>#N/A</v>
      </c>
      <c r="Z50" s="36">
        <f>'男子入力'!Q60</f>
        <v>0</v>
      </c>
      <c r="AA50" s="36" t="e">
        <f t="shared" si="9"/>
        <v>#N/A</v>
      </c>
      <c r="AB50" s="36">
        <f>'男子入力'!S60</f>
        <v>0</v>
      </c>
      <c r="AC50" s="36">
        <f>'男子入力'!T60</f>
        <v>0</v>
      </c>
      <c r="AD50" s="36" t="str">
        <f>CONCATENATE(AE50,'男子入力'!G60,AF50)</f>
        <v>()</v>
      </c>
      <c r="AE50" s="36" t="s">
        <v>190</v>
      </c>
      <c r="AF50" s="36" t="s">
        <v>191</v>
      </c>
      <c r="AG50" s="36" t="str">
        <f t="shared" si="15"/>
        <v>0　0()</v>
      </c>
      <c r="AI50" s="30">
        <f>'男子入力'!U60</f>
        <v>0</v>
      </c>
      <c r="AJ50" s="31" t="e">
        <f t="shared" si="10"/>
        <v>#N/A</v>
      </c>
      <c r="AK50" s="30">
        <f>'男子入力'!V60</f>
        <v>0</v>
      </c>
      <c r="AL50" s="31" t="e">
        <f t="shared" si="11"/>
        <v>#N/A</v>
      </c>
      <c r="AM50" s="30">
        <f>'男子入力'!W60</f>
        <v>0</v>
      </c>
      <c r="AN50" s="31" t="e">
        <f t="shared" si="12"/>
        <v>#N/A</v>
      </c>
    </row>
    <row r="51" spans="1:40" ht="12">
      <c r="A51" s="36">
        <f>'男子入力'!B61</f>
        <v>0</v>
      </c>
      <c r="B51" s="36">
        <f t="shared" si="3"/>
        <v>200100000</v>
      </c>
      <c r="C51" s="36">
        <f>'男子入力'!C61</f>
        <v>0</v>
      </c>
      <c r="D51" s="36">
        <f>'男子入力'!D61</f>
        <v>0</v>
      </c>
      <c r="E51" s="36" t="s">
        <v>217</v>
      </c>
      <c r="F51" s="36" t="str">
        <f t="shared" si="4"/>
        <v>0　0</v>
      </c>
      <c r="G51" s="36">
        <f>'男子入力'!E61</f>
      </c>
      <c r="H51" s="36">
        <f>'男子入力'!F61</f>
      </c>
      <c r="I51" s="36" t="s">
        <v>188</v>
      </c>
      <c r="J51" s="36" t="str">
        <f t="shared" si="5"/>
        <v> </v>
      </c>
      <c r="K51" s="36" t="s">
        <v>189</v>
      </c>
      <c r="L51" s="36">
        <v>1</v>
      </c>
      <c r="M51" s="36">
        <v>46</v>
      </c>
      <c r="N51" s="36">
        <f>'男子入力'!H61</f>
        <v>0</v>
      </c>
      <c r="O51" s="36" t="e">
        <f>'男子入力'!I61</f>
        <v>#N/A</v>
      </c>
      <c r="P51" s="36">
        <f>'男子入力'!J61</f>
        <v>0</v>
      </c>
      <c r="Q51" s="35" t="e">
        <f t="shared" si="13"/>
        <v>#N/A</v>
      </c>
      <c r="R51" s="36">
        <f>'男子入力'!K61</f>
        <v>0</v>
      </c>
      <c r="S51" s="36" t="e">
        <f t="shared" si="6"/>
        <v>#N/A</v>
      </c>
      <c r="T51" s="36">
        <f>'男子入力'!M61</f>
        <v>0</v>
      </c>
      <c r="U51" s="35" t="e">
        <f t="shared" si="14"/>
        <v>#N/A</v>
      </c>
      <c r="V51" s="36">
        <f>'男子入力'!N61</f>
        <v>0</v>
      </c>
      <c r="W51" s="36" t="e">
        <f t="shared" si="7"/>
        <v>#N/A</v>
      </c>
      <c r="X51" s="36">
        <f>'男子入力'!P61</f>
        <v>0</v>
      </c>
      <c r="Y51" s="35" t="e">
        <f t="shared" si="8"/>
        <v>#N/A</v>
      </c>
      <c r="Z51" s="36">
        <f>'男子入力'!Q61</f>
        <v>0</v>
      </c>
      <c r="AA51" s="36" t="e">
        <f t="shared" si="9"/>
        <v>#N/A</v>
      </c>
      <c r="AB51" s="36">
        <f>'男子入力'!S61</f>
        <v>0</v>
      </c>
      <c r="AC51" s="36">
        <f>'男子入力'!T61</f>
        <v>0</v>
      </c>
      <c r="AD51" s="36" t="str">
        <f>CONCATENATE(AE51,'男子入力'!G61,AF51)</f>
        <v>()</v>
      </c>
      <c r="AE51" s="36" t="s">
        <v>190</v>
      </c>
      <c r="AF51" s="36" t="s">
        <v>191</v>
      </c>
      <c r="AG51" s="36" t="str">
        <f t="shared" si="15"/>
        <v>0　0()</v>
      </c>
      <c r="AI51" s="30">
        <f>'男子入力'!U61</f>
        <v>0</v>
      </c>
      <c r="AJ51" s="31" t="e">
        <f t="shared" si="10"/>
        <v>#N/A</v>
      </c>
      <c r="AK51" s="30">
        <f>'男子入力'!V61</f>
        <v>0</v>
      </c>
      <c r="AL51" s="31" t="e">
        <f t="shared" si="11"/>
        <v>#N/A</v>
      </c>
      <c r="AM51" s="30">
        <f>'男子入力'!W61</f>
        <v>0</v>
      </c>
      <c r="AN51" s="31" t="e">
        <f t="shared" si="12"/>
        <v>#N/A</v>
      </c>
    </row>
    <row r="52" spans="1:40" ht="12">
      <c r="A52" s="36">
        <f>'男子入力'!B62</f>
        <v>0</v>
      </c>
      <c r="B52" s="36">
        <f aca="true" t="shared" si="16" ref="B52:B71">A52+200100000</f>
        <v>200100000</v>
      </c>
      <c r="C52" s="36">
        <f>'男子入力'!C62</f>
        <v>0</v>
      </c>
      <c r="D52" s="36">
        <f>'男子入力'!D62</f>
        <v>0</v>
      </c>
      <c r="E52" s="36" t="s">
        <v>217</v>
      </c>
      <c r="F52" s="36" t="str">
        <f aca="true" t="shared" si="17" ref="F52:F71">CONCATENATE(C52,E52,D52)</f>
        <v>0　0</v>
      </c>
      <c r="G52" s="36">
        <f>'男子入力'!E62</f>
      </c>
      <c r="H52" s="36">
        <f>'男子入力'!F62</f>
      </c>
      <c r="I52" s="36" t="s">
        <v>188</v>
      </c>
      <c r="J52" s="36" t="str">
        <f aca="true" t="shared" si="18" ref="J52:J71">CONCATENATE(G52,I52,H52)</f>
        <v> </v>
      </c>
      <c r="K52" s="36" t="s">
        <v>189</v>
      </c>
      <c r="L52" s="36">
        <v>1</v>
      </c>
      <c r="M52" s="36">
        <v>46</v>
      </c>
      <c r="N52" s="36">
        <f>'男子入力'!H62</f>
        <v>0</v>
      </c>
      <c r="O52" s="36" t="e">
        <f>'男子入力'!I62</f>
        <v>#N/A</v>
      </c>
      <c r="P52" s="36">
        <f>'男子入力'!J62</f>
        <v>0</v>
      </c>
      <c r="Q52" s="35" t="e">
        <f t="shared" si="13"/>
        <v>#N/A</v>
      </c>
      <c r="R52" s="36">
        <f>'男子入力'!K62</f>
        <v>0</v>
      </c>
      <c r="S52" s="36" t="e">
        <f aca="true" t="shared" si="19" ref="S52:S71">CONCATENATE(Q52," ",R52)</f>
        <v>#N/A</v>
      </c>
      <c r="T52" s="36">
        <f>'男子入力'!M62</f>
        <v>0</v>
      </c>
      <c r="U52" s="35" t="e">
        <f t="shared" si="14"/>
        <v>#N/A</v>
      </c>
      <c r="V52" s="36">
        <f>'男子入力'!N62</f>
        <v>0</v>
      </c>
      <c r="W52" s="36" t="e">
        <f aca="true" t="shared" si="20" ref="W52:W71">CONCATENATE(U52," ",V52)</f>
        <v>#N/A</v>
      </c>
      <c r="X52" s="36">
        <f>'男子入力'!P62</f>
        <v>0</v>
      </c>
      <c r="Y52" s="35" t="e">
        <f t="shared" si="8"/>
        <v>#N/A</v>
      </c>
      <c r="Z52" s="36">
        <f>'男子入力'!Q62</f>
        <v>0</v>
      </c>
      <c r="AA52" s="36" t="e">
        <f t="shared" si="9"/>
        <v>#N/A</v>
      </c>
      <c r="AB52" s="36">
        <f>'男子入力'!S62</f>
        <v>0</v>
      </c>
      <c r="AC52" s="36">
        <f>'男子入力'!T62</f>
        <v>0</v>
      </c>
      <c r="AD52" s="36" t="str">
        <f>CONCATENATE(AE52,'男子入力'!G62,AF52)</f>
        <v>()</v>
      </c>
      <c r="AE52" s="36" t="s">
        <v>190</v>
      </c>
      <c r="AF52" s="36" t="s">
        <v>191</v>
      </c>
      <c r="AG52" s="36" t="str">
        <f t="shared" si="15"/>
        <v>0　0()</v>
      </c>
      <c r="AI52" s="30">
        <f>'男子入力'!U62</f>
        <v>0</v>
      </c>
      <c r="AJ52" s="31" t="e">
        <f aca="true" t="shared" si="21" ref="AJ52:AJ71">VLOOKUP(AI52,$AP$2:$AQ$23,2,FALSE)</f>
        <v>#N/A</v>
      </c>
      <c r="AK52" s="30">
        <f>'男子入力'!V62</f>
        <v>0</v>
      </c>
      <c r="AL52" s="31" t="e">
        <f aca="true" t="shared" si="22" ref="AL52:AL71">VLOOKUP(AK52,$AP$2:$AQ$23,2,FALSE)</f>
        <v>#N/A</v>
      </c>
      <c r="AM52" s="30">
        <f>'男子入力'!W62</f>
        <v>0</v>
      </c>
      <c r="AN52" s="31" t="e">
        <f t="shared" si="12"/>
        <v>#N/A</v>
      </c>
    </row>
    <row r="53" spans="1:40" ht="12">
      <c r="A53" s="36">
        <f>'男子入力'!B63</f>
        <v>0</v>
      </c>
      <c r="B53" s="36">
        <f t="shared" si="16"/>
        <v>200100000</v>
      </c>
      <c r="C53" s="36">
        <f>'男子入力'!C63</f>
        <v>0</v>
      </c>
      <c r="D53" s="36">
        <f>'男子入力'!D63</f>
        <v>0</v>
      </c>
      <c r="E53" s="36" t="s">
        <v>217</v>
      </c>
      <c r="F53" s="36" t="str">
        <f t="shared" si="17"/>
        <v>0　0</v>
      </c>
      <c r="G53" s="36">
        <f>'男子入力'!E63</f>
      </c>
      <c r="H53" s="36">
        <f>'男子入力'!F63</f>
      </c>
      <c r="I53" s="36" t="s">
        <v>188</v>
      </c>
      <c r="J53" s="36" t="str">
        <f t="shared" si="18"/>
        <v> </v>
      </c>
      <c r="K53" s="36" t="s">
        <v>189</v>
      </c>
      <c r="L53" s="36">
        <v>1</v>
      </c>
      <c r="M53" s="36">
        <v>46</v>
      </c>
      <c r="N53" s="36">
        <f>'男子入力'!H63</f>
        <v>0</v>
      </c>
      <c r="O53" s="36" t="e">
        <f>'男子入力'!I63</f>
        <v>#N/A</v>
      </c>
      <c r="P53" s="36">
        <f>'男子入力'!J63</f>
        <v>0</v>
      </c>
      <c r="Q53" s="35" t="e">
        <f t="shared" si="13"/>
        <v>#N/A</v>
      </c>
      <c r="R53" s="36">
        <f>'男子入力'!K63</f>
        <v>0</v>
      </c>
      <c r="S53" s="36" t="e">
        <f t="shared" si="19"/>
        <v>#N/A</v>
      </c>
      <c r="T53" s="36">
        <f>'男子入力'!M63</f>
        <v>0</v>
      </c>
      <c r="U53" s="35" t="e">
        <f t="shared" si="14"/>
        <v>#N/A</v>
      </c>
      <c r="V53" s="36">
        <f>'男子入力'!N63</f>
        <v>0</v>
      </c>
      <c r="W53" s="36" t="e">
        <f t="shared" si="20"/>
        <v>#N/A</v>
      </c>
      <c r="X53" s="36">
        <f>'男子入力'!P63</f>
        <v>0</v>
      </c>
      <c r="Y53" s="35" t="e">
        <f t="shared" si="8"/>
        <v>#N/A</v>
      </c>
      <c r="Z53" s="36">
        <f>'男子入力'!Q63</f>
        <v>0</v>
      </c>
      <c r="AA53" s="36" t="e">
        <f t="shared" si="9"/>
        <v>#N/A</v>
      </c>
      <c r="AB53" s="36">
        <f>'男子入力'!S63</f>
        <v>0</v>
      </c>
      <c r="AC53" s="36">
        <f>'男子入力'!T63</f>
        <v>0</v>
      </c>
      <c r="AD53" s="36" t="str">
        <f>CONCATENATE(AE53,'男子入力'!G63,AF53)</f>
        <v>()</v>
      </c>
      <c r="AE53" s="36" t="s">
        <v>190</v>
      </c>
      <c r="AF53" s="36" t="s">
        <v>191</v>
      </c>
      <c r="AG53" s="36" t="str">
        <f t="shared" si="15"/>
        <v>0　0()</v>
      </c>
      <c r="AI53" s="30">
        <f>'男子入力'!U63</f>
        <v>0</v>
      </c>
      <c r="AJ53" s="31" t="e">
        <f t="shared" si="21"/>
        <v>#N/A</v>
      </c>
      <c r="AK53" s="30">
        <f>'男子入力'!V63</f>
        <v>0</v>
      </c>
      <c r="AL53" s="31" t="e">
        <f t="shared" si="22"/>
        <v>#N/A</v>
      </c>
      <c r="AM53" s="30">
        <f>'男子入力'!W63</f>
        <v>0</v>
      </c>
      <c r="AN53" s="31" t="e">
        <f t="shared" si="12"/>
        <v>#N/A</v>
      </c>
    </row>
    <row r="54" spans="1:40" ht="12">
      <c r="A54" s="36">
        <f>'男子入力'!B64</f>
        <v>0</v>
      </c>
      <c r="B54" s="36">
        <f t="shared" si="16"/>
        <v>200100000</v>
      </c>
      <c r="C54" s="36">
        <f>'男子入力'!C64</f>
        <v>0</v>
      </c>
      <c r="D54" s="36">
        <f>'男子入力'!D64</f>
        <v>0</v>
      </c>
      <c r="E54" s="36" t="s">
        <v>217</v>
      </c>
      <c r="F54" s="36" t="str">
        <f t="shared" si="17"/>
        <v>0　0</v>
      </c>
      <c r="G54" s="36">
        <f>'男子入力'!E64</f>
      </c>
      <c r="H54" s="36">
        <f>'男子入力'!F64</f>
      </c>
      <c r="I54" s="36" t="s">
        <v>188</v>
      </c>
      <c r="J54" s="36" t="str">
        <f t="shared" si="18"/>
        <v> </v>
      </c>
      <c r="K54" s="36" t="s">
        <v>189</v>
      </c>
      <c r="L54" s="36">
        <v>1</v>
      </c>
      <c r="M54" s="36">
        <v>46</v>
      </c>
      <c r="N54" s="36">
        <f>'男子入力'!H64</f>
        <v>0</v>
      </c>
      <c r="O54" s="36" t="e">
        <f>'男子入力'!I64</f>
        <v>#N/A</v>
      </c>
      <c r="P54" s="36">
        <f>'男子入力'!J64</f>
        <v>0</v>
      </c>
      <c r="Q54" s="35" t="e">
        <f t="shared" si="13"/>
        <v>#N/A</v>
      </c>
      <c r="R54" s="36">
        <f>'男子入力'!K64</f>
        <v>0</v>
      </c>
      <c r="S54" s="36" t="e">
        <f t="shared" si="19"/>
        <v>#N/A</v>
      </c>
      <c r="T54" s="36">
        <f>'男子入力'!M64</f>
        <v>0</v>
      </c>
      <c r="U54" s="35" t="e">
        <f t="shared" si="14"/>
        <v>#N/A</v>
      </c>
      <c r="V54" s="36">
        <f>'男子入力'!N64</f>
        <v>0</v>
      </c>
      <c r="W54" s="36" t="e">
        <f t="shared" si="20"/>
        <v>#N/A</v>
      </c>
      <c r="X54" s="36">
        <f>'男子入力'!P64</f>
        <v>0</v>
      </c>
      <c r="Y54" s="35" t="e">
        <f t="shared" si="8"/>
        <v>#N/A</v>
      </c>
      <c r="Z54" s="36">
        <f>'男子入力'!Q64</f>
        <v>0</v>
      </c>
      <c r="AA54" s="36" t="e">
        <f t="shared" si="9"/>
        <v>#N/A</v>
      </c>
      <c r="AB54" s="36">
        <f>'男子入力'!S64</f>
        <v>0</v>
      </c>
      <c r="AC54" s="36">
        <f>'男子入力'!T64</f>
        <v>0</v>
      </c>
      <c r="AD54" s="36" t="str">
        <f>CONCATENATE(AE54,'男子入力'!G64,AF54)</f>
        <v>()</v>
      </c>
      <c r="AE54" s="36" t="s">
        <v>190</v>
      </c>
      <c r="AF54" s="36" t="s">
        <v>191</v>
      </c>
      <c r="AG54" s="36" t="str">
        <f t="shared" si="15"/>
        <v>0　0()</v>
      </c>
      <c r="AI54" s="30">
        <f>'男子入力'!U64</f>
        <v>0</v>
      </c>
      <c r="AJ54" s="31" t="e">
        <f t="shared" si="21"/>
        <v>#N/A</v>
      </c>
      <c r="AK54" s="30">
        <f>'男子入力'!V64</f>
        <v>0</v>
      </c>
      <c r="AL54" s="31" t="e">
        <f t="shared" si="22"/>
        <v>#N/A</v>
      </c>
      <c r="AM54" s="30">
        <f>'男子入力'!W64</f>
        <v>0</v>
      </c>
      <c r="AN54" s="31" t="e">
        <f t="shared" si="12"/>
        <v>#N/A</v>
      </c>
    </row>
    <row r="55" spans="1:40" ht="12">
      <c r="A55" s="36">
        <f>'男子入力'!B65</f>
        <v>0</v>
      </c>
      <c r="B55" s="36">
        <f t="shared" si="16"/>
        <v>200100000</v>
      </c>
      <c r="C55" s="36">
        <f>'男子入力'!C65</f>
        <v>0</v>
      </c>
      <c r="D55" s="36">
        <f>'男子入力'!D65</f>
        <v>0</v>
      </c>
      <c r="E55" s="36" t="s">
        <v>217</v>
      </c>
      <c r="F55" s="36" t="str">
        <f t="shared" si="17"/>
        <v>0　0</v>
      </c>
      <c r="G55" s="36">
        <f>'男子入力'!E65</f>
      </c>
      <c r="H55" s="36">
        <f>'男子入力'!F65</f>
      </c>
      <c r="I55" s="36" t="s">
        <v>188</v>
      </c>
      <c r="J55" s="36" t="str">
        <f t="shared" si="18"/>
        <v> </v>
      </c>
      <c r="K55" s="36" t="s">
        <v>189</v>
      </c>
      <c r="L55" s="36">
        <v>1</v>
      </c>
      <c r="M55" s="36">
        <v>46</v>
      </c>
      <c r="N55" s="36">
        <f>'男子入力'!H65</f>
        <v>0</v>
      </c>
      <c r="O55" s="36" t="e">
        <f>'男子入力'!I65</f>
        <v>#N/A</v>
      </c>
      <c r="P55" s="36">
        <f>'男子入力'!J65</f>
        <v>0</v>
      </c>
      <c r="Q55" s="35" t="e">
        <f t="shared" si="13"/>
        <v>#N/A</v>
      </c>
      <c r="R55" s="36">
        <f>'男子入力'!K65</f>
        <v>0</v>
      </c>
      <c r="S55" s="36" t="e">
        <f t="shared" si="19"/>
        <v>#N/A</v>
      </c>
      <c r="T55" s="36">
        <f>'男子入力'!M65</f>
        <v>0</v>
      </c>
      <c r="U55" s="35" t="e">
        <f t="shared" si="14"/>
        <v>#N/A</v>
      </c>
      <c r="V55" s="36">
        <f>'男子入力'!N65</f>
        <v>0</v>
      </c>
      <c r="W55" s="36" t="e">
        <f t="shared" si="20"/>
        <v>#N/A</v>
      </c>
      <c r="X55" s="36">
        <f>'男子入力'!P65</f>
        <v>0</v>
      </c>
      <c r="Y55" s="35" t="e">
        <f t="shared" si="8"/>
        <v>#N/A</v>
      </c>
      <c r="Z55" s="36">
        <f>'男子入力'!Q65</f>
        <v>0</v>
      </c>
      <c r="AA55" s="36" t="e">
        <f t="shared" si="9"/>
        <v>#N/A</v>
      </c>
      <c r="AB55" s="36">
        <f>'男子入力'!S65</f>
        <v>0</v>
      </c>
      <c r="AC55" s="36">
        <f>'男子入力'!T65</f>
        <v>0</v>
      </c>
      <c r="AD55" s="36" t="str">
        <f>CONCATENATE(AE55,'男子入力'!G65,AF55)</f>
        <v>()</v>
      </c>
      <c r="AE55" s="36" t="s">
        <v>190</v>
      </c>
      <c r="AF55" s="36" t="s">
        <v>191</v>
      </c>
      <c r="AG55" s="36" t="str">
        <f t="shared" si="15"/>
        <v>0　0()</v>
      </c>
      <c r="AI55" s="30">
        <f>'男子入力'!U65</f>
        <v>0</v>
      </c>
      <c r="AJ55" s="31" t="e">
        <f t="shared" si="21"/>
        <v>#N/A</v>
      </c>
      <c r="AK55" s="30">
        <f>'男子入力'!V65</f>
        <v>0</v>
      </c>
      <c r="AL55" s="31" t="e">
        <f t="shared" si="22"/>
        <v>#N/A</v>
      </c>
      <c r="AM55" s="30">
        <f>'男子入力'!W65</f>
        <v>0</v>
      </c>
      <c r="AN55" s="31" t="e">
        <f t="shared" si="12"/>
        <v>#N/A</v>
      </c>
    </row>
    <row r="56" spans="1:40" ht="12">
      <c r="A56" s="36">
        <f>'男子入力'!B66</f>
        <v>0</v>
      </c>
      <c r="B56" s="36">
        <f t="shared" si="16"/>
        <v>200100000</v>
      </c>
      <c r="C56" s="36">
        <f>'男子入力'!C66</f>
        <v>0</v>
      </c>
      <c r="D56" s="36">
        <f>'男子入力'!D66</f>
        <v>0</v>
      </c>
      <c r="E56" s="36" t="s">
        <v>217</v>
      </c>
      <c r="F56" s="36" t="str">
        <f t="shared" si="17"/>
        <v>0　0</v>
      </c>
      <c r="G56" s="36">
        <f>'男子入力'!E66</f>
      </c>
      <c r="H56" s="36">
        <f>'男子入力'!F66</f>
      </c>
      <c r="I56" s="36" t="s">
        <v>188</v>
      </c>
      <c r="J56" s="36" t="str">
        <f t="shared" si="18"/>
        <v> </v>
      </c>
      <c r="K56" s="36" t="s">
        <v>189</v>
      </c>
      <c r="L56" s="36">
        <v>1</v>
      </c>
      <c r="M56" s="36">
        <v>46</v>
      </c>
      <c r="N56" s="36">
        <f>'男子入力'!H66</f>
        <v>0</v>
      </c>
      <c r="O56" s="36" t="e">
        <f>'男子入力'!I66</f>
        <v>#N/A</v>
      </c>
      <c r="P56" s="36">
        <f>'男子入力'!J66</f>
        <v>0</v>
      </c>
      <c r="Q56" s="35" t="e">
        <f t="shared" si="13"/>
        <v>#N/A</v>
      </c>
      <c r="R56" s="36">
        <f>'男子入力'!K66</f>
        <v>0</v>
      </c>
      <c r="S56" s="36" t="e">
        <f t="shared" si="19"/>
        <v>#N/A</v>
      </c>
      <c r="T56" s="36">
        <f>'男子入力'!M66</f>
        <v>0</v>
      </c>
      <c r="U56" s="35" t="e">
        <f t="shared" si="14"/>
        <v>#N/A</v>
      </c>
      <c r="V56" s="36">
        <f>'男子入力'!N66</f>
        <v>0</v>
      </c>
      <c r="W56" s="36" t="e">
        <f t="shared" si="20"/>
        <v>#N/A</v>
      </c>
      <c r="X56" s="36">
        <f>'男子入力'!P66</f>
        <v>0</v>
      </c>
      <c r="Y56" s="35" t="e">
        <f t="shared" si="8"/>
        <v>#N/A</v>
      </c>
      <c r="Z56" s="36">
        <f>'男子入力'!Q66</f>
        <v>0</v>
      </c>
      <c r="AA56" s="36" t="e">
        <f t="shared" si="9"/>
        <v>#N/A</v>
      </c>
      <c r="AB56" s="36">
        <f>'男子入力'!S66</f>
        <v>0</v>
      </c>
      <c r="AC56" s="36">
        <f>'男子入力'!T66</f>
        <v>0</v>
      </c>
      <c r="AD56" s="36" t="str">
        <f>CONCATENATE(AE56,'男子入力'!G66,AF56)</f>
        <v>()</v>
      </c>
      <c r="AE56" s="36" t="s">
        <v>190</v>
      </c>
      <c r="AF56" s="36" t="s">
        <v>191</v>
      </c>
      <c r="AG56" s="36" t="str">
        <f t="shared" si="15"/>
        <v>0　0()</v>
      </c>
      <c r="AI56" s="30">
        <f>'男子入力'!U66</f>
        <v>0</v>
      </c>
      <c r="AJ56" s="31" t="e">
        <f t="shared" si="21"/>
        <v>#N/A</v>
      </c>
      <c r="AK56" s="30">
        <f>'男子入力'!V66</f>
        <v>0</v>
      </c>
      <c r="AL56" s="31" t="e">
        <f t="shared" si="22"/>
        <v>#N/A</v>
      </c>
      <c r="AM56" s="30">
        <f>'男子入力'!W66</f>
        <v>0</v>
      </c>
      <c r="AN56" s="31" t="e">
        <f t="shared" si="12"/>
        <v>#N/A</v>
      </c>
    </row>
    <row r="57" spans="1:40" ht="12">
      <c r="A57" s="36">
        <f>'男子入力'!B67</f>
        <v>0</v>
      </c>
      <c r="B57" s="36">
        <f t="shared" si="16"/>
        <v>200100000</v>
      </c>
      <c r="C57" s="36">
        <f>'男子入力'!C67</f>
        <v>0</v>
      </c>
      <c r="D57" s="36">
        <f>'男子入力'!D67</f>
        <v>0</v>
      </c>
      <c r="E57" s="36" t="s">
        <v>217</v>
      </c>
      <c r="F57" s="36" t="str">
        <f t="shared" si="17"/>
        <v>0　0</v>
      </c>
      <c r="G57" s="36">
        <f>'男子入力'!E67</f>
      </c>
      <c r="H57" s="36">
        <f>'男子入力'!F67</f>
      </c>
      <c r="I57" s="36" t="s">
        <v>188</v>
      </c>
      <c r="J57" s="36" t="str">
        <f t="shared" si="18"/>
        <v> </v>
      </c>
      <c r="K57" s="36" t="s">
        <v>189</v>
      </c>
      <c r="L57" s="36">
        <v>1</v>
      </c>
      <c r="M57" s="36">
        <v>46</v>
      </c>
      <c r="N57" s="36">
        <f>'男子入力'!H67</f>
        <v>0</v>
      </c>
      <c r="O57" s="36" t="e">
        <f>'男子入力'!I67</f>
        <v>#N/A</v>
      </c>
      <c r="P57" s="36">
        <f>'男子入力'!J67</f>
        <v>0</v>
      </c>
      <c r="Q57" s="35" t="e">
        <f t="shared" si="13"/>
        <v>#N/A</v>
      </c>
      <c r="R57" s="36">
        <f>'男子入力'!K67</f>
        <v>0</v>
      </c>
      <c r="S57" s="36" t="e">
        <f t="shared" si="19"/>
        <v>#N/A</v>
      </c>
      <c r="T57" s="36">
        <f>'男子入力'!M67</f>
        <v>0</v>
      </c>
      <c r="U57" s="35" t="e">
        <f t="shared" si="14"/>
        <v>#N/A</v>
      </c>
      <c r="V57" s="36">
        <f>'男子入力'!N67</f>
        <v>0</v>
      </c>
      <c r="W57" s="36" t="e">
        <f t="shared" si="20"/>
        <v>#N/A</v>
      </c>
      <c r="X57" s="36">
        <f>'男子入力'!P67</f>
        <v>0</v>
      </c>
      <c r="Y57" s="35" t="e">
        <f t="shared" si="8"/>
        <v>#N/A</v>
      </c>
      <c r="Z57" s="36">
        <f>'男子入力'!Q67</f>
        <v>0</v>
      </c>
      <c r="AA57" s="36" t="e">
        <f t="shared" si="9"/>
        <v>#N/A</v>
      </c>
      <c r="AB57" s="36">
        <f>'男子入力'!S67</f>
        <v>0</v>
      </c>
      <c r="AC57" s="36">
        <f>'男子入力'!T67</f>
        <v>0</v>
      </c>
      <c r="AD57" s="36" t="str">
        <f>CONCATENATE(AE57,'男子入力'!G67,AF57)</f>
        <v>()</v>
      </c>
      <c r="AE57" s="36" t="s">
        <v>190</v>
      </c>
      <c r="AF57" s="36" t="s">
        <v>191</v>
      </c>
      <c r="AG57" s="36" t="str">
        <f t="shared" si="15"/>
        <v>0　0()</v>
      </c>
      <c r="AI57" s="30">
        <f>'男子入力'!U67</f>
        <v>0</v>
      </c>
      <c r="AJ57" s="31" t="e">
        <f t="shared" si="21"/>
        <v>#N/A</v>
      </c>
      <c r="AK57" s="30">
        <f>'男子入力'!V67</f>
        <v>0</v>
      </c>
      <c r="AL57" s="31" t="e">
        <f t="shared" si="22"/>
        <v>#N/A</v>
      </c>
      <c r="AM57" s="30">
        <f>'男子入力'!W67</f>
        <v>0</v>
      </c>
      <c r="AN57" s="31" t="e">
        <f t="shared" si="12"/>
        <v>#N/A</v>
      </c>
    </row>
    <row r="58" spans="1:40" ht="12">
      <c r="A58" s="36">
        <f>'男子入力'!B68</f>
        <v>0</v>
      </c>
      <c r="B58" s="36">
        <f t="shared" si="16"/>
        <v>200100000</v>
      </c>
      <c r="C58" s="36">
        <f>'男子入力'!C68</f>
        <v>0</v>
      </c>
      <c r="D58" s="36">
        <f>'男子入力'!D68</f>
        <v>0</v>
      </c>
      <c r="E58" s="36" t="s">
        <v>217</v>
      </c>
      <c r="F58" s="36" t="str">
        <f t="shared" si="17"/>
        <v>0　0</v>
      </c>
      <c r="G58" s="36">
        <f>'男子入力'!E68</f>
      </c>
      <c r="H58" s="36">
        <f>'男子入力'!F68</f>
      </c>
      <c r="I58" s="36" t="s">
        <v>188</v>
      </c>
      <c r="J58" s="36" t="str">
        <f t="shared" si="18"/>
        <v> </v>
      </c>
      <c r="K58" s="36" t="s">
        <v>189</v>
      </c>
      <c r="L58" s="36">
        <v>1</v>
      </c>
      <c r="M58" s="36">
        <v>46</v>
      </c>
      <c r="N58" s="36">
        <f>'男子入力'!H68</f>
        <v>0</v>
      </c>
      <c r="O58" s="36" t="e">
        <f>'男子入力'!I68</f>
        <v>#N/A</v>
      </c>
      <c r="P58" s="36">
        <f>'男子入力'!J68</f>
        <v>0</v>
      </c>
      <c r="Q58" s="35" t="e">
        <f t="shared" si="13"/>
        <v>#N/A</v>
      </c>
      <c r="R58" s="36">
        <f>'男子入力'!K68</f>
        <v>0</v>
      </c>
      <c r="S58" s="36" t="e">
        <f t="shared" si="19"/>
        <v>#N/A</v>
      </c>
      <c r="T58" s="36">
        <f>'男子入力'!M68</f>
        <v>0</v>
      </c>
      <c r="U58" s="35" t="e">
        <f t="shared" si="14"/>
        <v>#N/A</v>
      </c>
      <c r="V58" s="36">
        <f>'男子入力'!N68</f>
        <v>0</v>
      </c>
      <c r="W58" s="36" t="e">
        <f t="shared" si="20"/>
        <v>#N/A</v>
      </c>
      <c r="X58" s="36">
        <f>'男子入力'!P68</f>
        <v>0</v>
      </c>
      <c r="Y58" s="35" t="e">
        <f t="shared" si="8"/>
        <v>#N/A</v>
      </c>
      <c r="Z58" s="36">
        <f>'男子入力'!Q68</f>
        <v>0</v>
      </c>
      <c r="AA58" s="36" t="e">
        <f t="shared" si="9"/>
        <v>#N/A</v>
      </c>
      <c r="AB58" s="36">
        <f>'男子入力'!S68</f>
        <v>0</v>
      </c>
      <c r="AC58" s="36">
        <f>'男子入力'!T68</f>
        <v>0</v>
      </c>
      <c r="AD58" s="36" t="str">
        <f>CONCATENATE(AE58,'男子入力'!G68,AF58)</f>
        <v>()</v>
      </c>
      <c r="AE58" s="36" t="s">
        <v>190</v>
      </c>
      <c r="AF58" s="36" t="s">
        <v>191</v>
      </c>
      <c r="AG58" s="36" t="str">
        <f t="shared" si="15"/>
        <v>0　0()</v>
      </c>
      <c r="AI58" s="30">
        <f>'男子入力'!U68</f>
        <v>0</v>
      </c>
      <c r="AJ58" s="31" t="e">
        <f t="shared" si="21"/>
        <v>#N/A</v>
      </c>
      <c r="AK58" s="30">
        <f>'男子入力'!V68</f>
        <v>0</v>
      </c>
      <c r="AL58" s="31" t="e">
        <f t="shared" si="22"/>
        <v>#N/A</v>
      </c>
      <c r="AM58" s="30">
        <f>'男子入力'!W68</f>
        <v>0</v>
      </c>
      <c r="AN58" s="31" t="e">
        <f t="shared" si="12"/>
        <v>#N/A</v>
      </c>
    </row>
    <row r="59" spans="1:40" ht="12">
      <c r="A59" s="36">
        <f>'男子入力'!B69</f>
        <v>0</v>
      </c>
      <c r="B59" s="36">
        <f t="shared" si="16"/>
        <v>200100000</v>
      </c>
      <c r="C59" s="36">
        <f>'男子入力'!C69</f>
        <v>0</v>
      </c>
      <c r="D59" s="36">
        <f>'男子入力'!D69</f>
        <v>0</v>
      </c>
      <c r="E59" s="36" t="s">
        <v>217</v>
      </c>
      <c r="F59" s="36" t="str">
        <f t="shared" si="17"/>
        <v>0　0</v>
      </c>
      <c r="G59" s="36">
        <f>'男子入力'!E69</f>
      </c>
      <c r="H59" s="36">
        <f>'男子入力'!F69</f>
      </c>
      <c r="I59" s="36" t="s">
        <v>188</v>
      </c>
      <c r="J59" s="36" t="str">
        <f t="shared" si="18"/>
        <v> </v>
      </c>
      <c r="K59" s="36" t="s">
        <v>189</v>
      </c>
      <c r="L59" s="36">
        <v>1</v>
      </c>
      <c r="M59" s="36">
        <v>46</v>
      </c>
      <c r="N59" s="36">
        <f>'男子入力'!H69</f>
        <v>0</v>
      </c>
      <c r="O59" s="36" t="e">
        <f>'男子入力'!I69</f>
        <v>#N/A</v>
      </c>
      <c r="P59" s="36">
        <f>'男子入力'!J69</f>
        <v>0</v>
      </c>
      <c r="Q59" s="35" t="e">
        <f t="shared" si="13"/>
        <v>#N/A</v>
      </c>
      <c r="R59" s="36">
        <f>'男子入力'!K69</f>
        <v>0</v>
      </c>
      <c r="S59" s="36" t="e">
        <f t="shared" si="19"/>
        <v>#N/A</v>
      </c>
      <c r="T59" s="36">
        <f>'男子入力'!M69</f>
        <v>0</v>
      </c>
      <c r="U59" s="35" t="e">
        <f t="shared" si="14"/>
        <v>#N/A</v>
      </c>
      <c r="V59" s="36">
        <f>'男子入力'!N69</f>
        <v>0</v>
      </c>
      <c r="W59" s="36" t="e">
        <f t="shared" si="20"/>
        <v>#N/A</v>
      </c>
      <c r="X59" s="36">
        <f>'男子入力'!P69</f>
        <v>0</v>
      </c>
      <c r="Y59" s="35" t="e">
        <f t="shared" si="8"/>
        <v>#N/A</v>
      </c>
      <c r="Z59" s="36">
        <f>'男子入力'!Q69</f>
        <v>0</v>
      </c>
      <c r="AA59" s="36" t="e">
        <f t="shared" si="9"/>
        <v>#N/A</v>
      </c>
      <c r="AB59" s="36">
        <f>'男子入力'!S69</f>
        <v>0</v>
      </c>
      <c r="AC59" s="36">
        <f>'男子入力'!T69</f>
        <v>0</v>
      </c>
      <c r="AD59" s="36" t="str">
        <f>CONCATENATE(AE59,'男子入力'!G69,AF59)</f>
        <v>()</v>
      </c>
      <c r="AE59" s="36" t="s">
        <v>190</v>
      </c>
      <c r="AF59" s="36" t="s">
        <v>191</v>
      </c>
      <c r="AG59" s="36" t="str">
        <f t="shared" si="15"/>
        <v>0　0()</v>
      </c>
      <c r="AI59" s="30">
        <f>'男子入力'!U69</f>
        <v>0</v>
      </c>
      <c r="AJ59" s="31" t="e">
        <f t="shared" si="21"/>
        <v>#N/A</v>
      </c>
      <c r="AK59" s="30">
        <f>'男子入力'!V69</f>
        <v>0</v>
      </c>
      <c r="AL59" s="31" t="e">
        <f t="shared" si="22"/>
        <v>#N/A</v>
      </c>
      <c r="AM59" s="30">
        <f>'男子入力'!W69</f>
        <v>0</v>
      </c>
      <c r="AN59" s="31" t="e">
        <f t="shared" si="12"/>
        <v>#N/A</v>
      </c>
    </row>
    <row r="60" spans="1:40" ht="12">
      <c r="A60" s="36">
        <f>'男子入力'!B70</f>
        <v>0</v>
      </c>
      <c r="B60" s="36">
        <f t="shared" si="16"/>
        <v>200100000</v>
      </c>
      <c r="C60" s="36">
        <f>'男子入力'!C70</f>
        <v>0</v>
      </c>
      <c r="D60" s="36">
        <f>'男子入力'!D70</f>
        <v>0</v>
      </c>
      <c r="E60" s="36" t="s">
        <v>217</v>
      </c>
      <c r="F60" s="36" t="str">
        <f t="shared" si="17"/>
        <v>0　0</v>
      </c>
      <c r="G60" s="36">
        <f>'男子入力'!E70</f>
      </c>
      <c r="H60" s="36">
        <f>'男子入力'!F70</f>
      </c>
      <c r="I60" s="36" t="s">
        <v>188</v>
      </c>
      <c r="J60" s="36" t="str">
        <f t="shared" si="18"/>
        <v> </v>
      </c>
      <c r="K60" s="36" t="s">
        <v>189</v>
      </c>
      <c r="L60" s="36">
        <v>1</v>
      </c>
      <c r="M60" s="36">
        <v>46</v>
      </c>
      <c r="N60" s="36">
        <f>'男子入力'!H70</f>
        <v>0</v>
      </c>
      <c r="O60" s="36" t="e">
        <f>'男子入力'!I70</f>
        <v>#N/A</v>
      </c>
      <c r="P60" s="36">
        <f>'男子入力'!J70</f>
        <v>0</v>
      </c>
      <c r="Q60" s="35" t="e">
        <f t="shared" si="13"/>
        <v>#N/A</v>
      </c>
      <c r="R60" s="36">
        <f>'男子入力'!K70</f>
        <v>0</v>
      </c>
      <c r="S60" s="36" t="e">
        <f t="shared" si="19"/>
        <v>#N/A</v>
      </c>
      <c r="T60" s="36">
        <f>'男子入力'!M70</f>
        <v>0</v>
      </c>
      <c r="U60" s="35" t="e">
        <f t="shared" si="14"/>
        <v>#N/A</v>
      </c>
      <c r="V60" s="36">
        <f>'男子入力'!N70</f>
        <v>0</v>
      </c>
      <c r="W60" s="36" t="e">
        <f t="shared" si="20"/>
        <v>#N/A</v>
      </c>
      <c r="X60" s="36">
        <f>'男子入力'!P70</f>
        <v>0</v>
      </c>
      <c r="Y60" s="35" t="e">
        <f t="shared" si="8"/>
        <v>#N/A</v>
      </c>
      <c r="Z60" s="36">
        <f>'男子入力'!Q70</f>
        <v>0</v>
      </c>
      <c r="AA60" s="36" t="e">
        <f t="shared" si="9"/>
        <v>#N/A</v>
      </c>
      <c r="AB60" s="36">
        <f>'男子入力'!S70</f>
        <v>0</v>
      </c>
      <c r="AC60" s="36">
        <f>'男子入力'!T70</f>
        <v>0</v>
      </c>
      <c r="AD60" s="36" t="str">
        <f>CONCATENATE(AE60,'男子入力'!G70,AF60)</f>
        <v>()</v>
      </c>
      <c r="AE60" s="36" t="s">
        <v>190</v>
      </c>
      <c r="AF60" s="36" t="s">
        <v>191</v>
      </c>
      <c r="AG60" s="36" t="str">
        <f t="shared" si="15"/>
        <v>0　0()</v>
      </c>
      <c r="AI60" s="30">
        <f>'男子入力'!U70</f>
        <v>0</v>
      </c>
      <c r="AJ60" s="31" t="e">
        <f t="shared" si="21"/>
        <v>#N/A</v>
      </c>
      <c r="AK60" s="30">
        <f>'男子入力'!V70</f>
        <v>0</v>
      </c>
      <c r="AL60" s="31" t="e">
        <f t="shared" si="22"/>
        <v>#N/A</v>
      </c>
      <c r="AM60" s="30">
        <f>'男子入力'!W70</f>
        <v>0</v>
      </c>
      <c r="AN60" s="31" t="e">
        <f t="shared" si="12"/>
        <v>#N/A</v>
      </c>
    </row>
    <row r="61" spans="1:40" ht="12">
      <c r="A61" s="36">
        <f>'男子入力'!B71</f>
        <v>0</v>
      </c>
      <c r="B61" s="36">
        <f t="shared" si="16"/>
        <v>200100000</v>
      </c>
      <c r="C61" s="36">
        <f>'男子入力'!C71</f>
        <v>0</v>
      </c>
      <c r="D61" s="36">
        <f>'男子入力'!D71</f>
        <v>0</v>
      </c>
      <c r="E61" s="36" t="s">
        <v>217</v>
      </c>
      <c r="F61" s="36" t="str">
        <f t="shared" si="17"/>
        <v>0　0</v>
      </c>
      <c r="G61" s="36">
        <f>'男子入力'!E71</f>
      </c>
      <c r="H61" s="36">
        <f>'男子入力'!F71</f>
      </c>
      <c r="I61" s="36" t="s">
        <v>188</v>
      </c>
      <c r="J61" s="36" t="str">
        <f t="shared" si="18"/>
        <v> </v>
      </c>
      <c r="K61" s="36" t="s">
        <v>189</v>
      </c>
      <c r="L61" s="36">
        <v>1</v>
      </c>
      <c r="M61" s="36">
        <v>46</v>
      </c>
      <c r="N61" s="36">
        <f>'男子入力'!H71</f>
        <v>0</v>
      </c>
      <c r="O61" s="36" t="e">
        <f>'男子入力'!I71</f>
        <v>#N/A</v>
      </c>
      <c r="P61" s="36">
        <f>'男子入力'!J71</f>
        <v>0</v>
      </c>
      <c r="Q61" s="35" t="e">
        <f t="shared" si="13"/>
        <v>#N/A</v>
      </c>
      <c r="R61" s="36">
        <f>'男子入力'!K71</f>
        <v>0</v>
      </c>
      <c r="S61" s="36" t="e">
        <f t="shared" si="19"/>
        <v>#N/A</v>
      </c>
      <c r="T61" s="36">
        <f>'男子入力'!M71</f>
        <v>0</v>
      </c>
      <c r="U61" s="35" t="e">
        <f t="shared" si="14"/>
        <v>#N/A</v>
      </c>
      <c r="V61" s="36">
        <f>'男子入力'!N71</f>
        <v>0</v>
      </c>
      <c r="W61" s="36" t="e">
        <f t="shared" si="20"/>
        <v>#N/A</v>
      </c>
      <c r="X61" s="36">
        <f>'男子入力'!P71</f>
        <v>0</v>
      </c>
      <c r="Y61" s="35" t="e">
        <f t="shared" si="8"/>
        <v>#N/A</v>
      </c>
      <c r="Z61" s="36">
        <f>'男子入力'!Q71</f>
        <v>0</v>
      </c>
      <c r="AA61" s="36" t="e">
        <f t="shared" si="9"/>
        <v>#N/A</v>
      </c>
      <c r="AB61" s="36">
        <f>'男子入力'!S71</f>
        <v>0</v>
      </c>
      <c r="AC61" s="36">
        <f>'男子入力'!T71</f>
        <v>0</v>
      </c>
      <c r="AD61" s="36" t="str">
        <f>CONCATENATE(AE61,'男子入力'!G71,AF61)</f>
        <v>()</v>
      </c>
      <c r="AE61" s="36" t="s">
        <v>190</v>
      </c>
      <c r="AF61" s="36" t="s">
        <v>191</v>
      </c>
      <c r="AG61" s="36" t="str">
        <f t="shared" si="15"/>
        <v>0　0()</v>
      </c>
      <c r="AI61" s="30">
        <f>'男子入力'!U71</f>
        <v>0</v>
      </c>
      <c r="AJ61" s="31" t="e">
        <f t="shared" si="21"/>
        <v>#N/A</v>
      </c>
      <c r="AK61" s="30">
        <f>'男子入力'!V71</f>
        <v>0</v>
      </c>
      <c r="AL61" s="31" t="e">
        <f t="shared" si="22"/>
        <v>#N/A</v>
      </c>
      <c r="AM61" s="30">
        <f>'男子入力'!W71</f>
        <v>0</v>
      </c>
      <c r="AN61" s="31" t="e">
        <f t="shared" si="12"/>
        <v>#N/A</v>
      </c>
    </row>
    <row r="62" spans="1:40" ht="12">
      <c r="A62" s="36">
        <f>'男子入力'!B72</f>
        <v>0</v>
      </c>
      <c r="B62" s="36">
        <f t="shared" si="16"/>
        <v>200100000</v>
      </c>
      <c r="C62" s="36">
        <f>'男子入力'!C72</f>
        <v>0</v>
      </c>
      <c r="D62" s="36">
        <f>'男子入力'!D72</f>
        <v>0</v>
      </c>
      <c r="E62" s="36" t="s">
        <v>217</v>
      </c>
      <c r="F62" s="36" t="str">
        <f t="shared" si="17"/>
        <v>0　0</v>
      </c>
      <c r="G62" s="36">
        <f>'男子入力'!E72</f>
      </c>
      <c r="H62" s="36">
        <f>'男子入力'!F72</f>
      </c>
      <c r="I62" s="36" t="s">
        <v>188</v>
      </c>
      <c r="J62" s="36" t="str">
        <f t="shared" si="18"/>
        <v> </v>
      </c>
      <c r="K62" s="36" t="s">
        <v>189</v>
      </c>
      <c r="L62" s="36">
        <v>1</v>
      </c>
      <c r="M62" s="36">
        <v>46</v>
      </c>
      <c r="N62" s="36">
        <f>'男子入力'!H72</f>
        <v>0</v>
      </c>
      <c r="O62" s="36" t="e">
        <f>'男子入力'!I72</f>
        <v>#N/A</v>
      </c>
      <c r="P62" s="36">
        <f>'男子入力'!J72</f>
        <v>0</v>
      </c>
      <c r="Q62" s="35" t="e">
        <f t="shared" si="13"/>
        <v>#N/A</v>
      </c>
      <c r="R62" s="36">
        <f>'男子入力'!K72</f>
        <v>0</v>
      </c>
      <c r="S62" s="36" t="e">
        <f t="shared" si="19"/>
        <v>#N/A</v>
      </c>
      <c r="T62" s="36">
        <f>'男子入力'!M72</f>
        <v>0</v>
      </c>
      <c r="U62" s="35" t="e">
        <f t="shared" si="14"/>
        <v>#N/A</v>
      </c>
      <c r="V62" s="36">
        <f>'男子入力'!N72</f>
        <v>0</v>
      </c>
      <c r="W62" s="36" t="e">
        <f t="shared" si="20"/>
        <v>#N/A</v>
      </c>
      <c r="X62" s="36">
        <f>'男子入力'!P72</f>
        <v>0</v>
      </c>
      <c r="Y62" s="35" t="e">
        <f t="shared" si="8"/>
        <v>#N/A</v>
      </c>
      <c r="Z62" s="36">
        <f>'男子入力'!Q72</f>
        <v>0</v>
      </c>
      <c r="AA62" s="36" t="e">
        <f t="shared" si="9"/>
        <v>#N/A</v>
      </c>
      <c r="AB62" s="36">
        <f>'男子入力'!S72</f>
        <v>0</v>
      </c>
      <c r="AC62" s="36">
        <f>'男子入力'!T72</f>
        <v>0</v>
      </c>
      <c r="AD62" s="36" t="str">
        <f>CONCATENATE(AE62,'男子入力'!G72,AF62)</f>
        <v>()</v>
      </c>
      <c r="AE62" s="36" t="s">
        <v>190</v>
      </c>
      <c r="AF62" s="36" t="s">
        <v>191</v>
      </c>
      <c r="AG62" s="36" t="str">
        <f t="shared" si="15"/>
        <v>0　0()</v>
      </c>
      <c r="AI62" s="30">
        <f>'男子入力'!U72</f>
        <v>0</v>
      </c>
      <c r="AJ62" s="31" t="e">
        <f t="shared" si="21"/>
        <v>#N/A</v>
      </c>
      <c r="AK62" s="30">
        <f>'男子入力'!V72</f>
        <v>0</v>
      </c>
      <c r="AL62" s="31" t="e">
        <f t="shared" si="22"/>
        <v>#N/A</v>
      </c>
      <c r="AM62" s="30">
        <f>'男子入力'!W72</f>
        <v>0</v>
      </c>
      <c r="AN62" s="31" t="e">
        <f t="shared" si="12"/>
        <v>#N/A</v>
      </c>
    </row>
    <row r="63" spans="1:40" ht="12">
      <c r="A63" s="36">
        <f>'男子入力'!B73</f>
        <v>0</v>
      </c>
      <c r="B63" s="36">
        <f t="shared" si="16"/>
        <v>200100000</v>
      </c>
      <c r="C63" s="36">
        <f>'男子入力'!C73</f>
        <v>0</v>
      </c>
      <c r="D63" s="36">
        <f>'男子入力'!D73</f>
        <v>0</v>
      </c>
      <c r="E63" s="36" t="s">
        <v>217</v>
      </c>
      <c r="F63" s="36" t="str">
        <f t="shared" si="17"/>
        <v>0　0</v>
      </c>
      <c r="G63" s="36">
        <f>'男子入力'!E73</f>
      </c>
      <c r="H63" s="36">
        <f>'男子入力'!F73</f>
      </c>
      <c r="I63" s="36" t="s">
        <v>188</v>
      </c>
      <c r="J63" s="36" t="str">
        <f t="shared" si="18"/>
        <v> </v>
      </c>
      <c r="K63" s="36" t="s">
        <v>189</v>
      </c>
      <c r="L63" s="36">
        <v>1</v>
      </c>
      <c r="M63" s="36">
        <v>46</v>
      </c>
      <c r="N63" s="36">
        <f>'男子入力'!H73</f>
        <v>0</v>
      </c>
      <c r="O63" s="36" t="e">
        <f>'男子入力'!I73</f>
        <v>#N/A</v>
      </c>
      <c r="P63" s="36">
        <f>'男子入力'!J73</f>
        <v>0</v>
      </c>
      <c r="Q63" s="35" t="e">
        <f t="shared" si="13"/>
        <v>#N/A</v>
      </c>
      <c r="R63" s="36">
        <f>'男子入力'!K73</f>
        <v>0</v>
      </c>
      <c r="S63" s="36" t="e">
        <f t="shared" si="19"/>
        <v>#N/A</v>
      </c>
      <c r="T63" s="36">
        <f>'男子入力'!M73</f>
        <v>0</v>
      </c>
      <c r="U63" s="35" t="e">
        <f t="shared" si="14"/>
        <v>#N/A</v>
      </c>
      <c r="V63" s="36">
        <f>'男子入力'!N73</f>
        <v>0</v>
      </c>
      <c r="W63" s="36" t="e">
        <f t="shared" si="20"/>
        <v>#N/A</v>
      </c>
      <c r="X63" s="36">
        <f>'男子入力'!P73</f>
        <v>0</v>
      </c>
      <c r="Y63" s="35" t="e">
        <f t="shared" si="8"/>
        <v>#N/A</v>
      </c>
      <c r="Z63" s="36">
        <f>'男子入力'!Q73</f>
        <v>0</v>
      </c>
      <c r="AA63" s="36" t="e">
        <f t="shared" si="9"/>
        <v>#N/A</v>
      </c>
      <c r="AB63" s="36">
        <f>'男子入力'!S73</f>
        <v>0</v>
      </c>
      <c r="AC63" s="36">
        <f>'男子入力'!T73</f>
        <v>0</v>
      </c>
      <c r="AD63" s="36" t="str">
        <f>CONCATENATE(AE63,'男子入力'!G73,AF63)</f>
        <v>()</v>
      </c>
      <c r="AE63" s="36" t="s">
        <v>190</v>
      </c>
      <c r="AF63" s="36" t="s">
        <v>191</v>
      </c>
      <c r="AG63" s="36" t="str">
        <f t="shared" si="15"/>
        <v>0　0()</v>
      </c>
      <c r="AI63" s="30">
        <f>'男子入力'!U73</f>
        <v>0</v>
      </c>
      <c r="AJ63" s="31" t="e">
        <f t="shared" si="21"/>
        <v>#N/A</v>
      </c>
      <c r="AK63" s="30">
        <f>'男子入力'!V73</f>
        <v>0</v>
      </c>
      <c r="AL63" s="31" t="e">
        <f t="shared" si="22"/>
        <v>#N/A</v>
      </c>
      <c r="AM63" s="30">
        <f>'男子入力'!W73</f>
        <v>0</v>
      </c>
      <c r="AN63" s="31" t="e">
        <f t="shared" si="12"/>
        <v>#N/A</v>
      </c>
    </row>
    <row r="64" spans="1:40" ht="12">
      <c r="A64" s="36">
        <f>'男子入力'!B74</f>
        <v>0</v>
      </c>
      <c r="B64" s="36">
        <f t="shared" si="16"/>
        <v>200100000</v>
      </c>
      <c r="C64" s="36">
        <f>'男子入力'!C74</f>
        <v>0</v>
      </c>
      <c r="D64" s="36">
        <f>'男子入力'!D74</f>
        <v>0</v>
      </c>
      <c r="E64" s="36" t="s">
        <v>217</v>
      </c>
      <c r="F64" s="36" t="str">
        <f t="shared" si="17"/>
        <v>0　0</v>
      </c>
      <c r="G64" s="36">
        <f>'男子入力'!E74</f>
      </c>
      <c r="H64" s="36">
        <f>'男子入力'!F74</f>
      </c>
      <c r="I64" s="36" t="s">
        <v>188</v>
      </c>
      <c r="J64" s="36" t="str">
        <f t="shared" si="18"/>
        <v> </v>
      </c>
      <c r="K64" s="36" t="s">
        <v>189</v>
      </c>
      <c r="L64" s="36">
        <v>1</v>
      </c>
      <c r="M64" s="36">
        <v>46</v>
      </c>
      <c r="N64" s="36">
        <f>'男子入力'!H74</f>
        <v>0</v>
      </c>
      <c r="O64" s="36" t="e">
        <f>'男子入力'!I74</f>
        <v>#N/A</v>
      </c>
      <c r="P64" s="36">
        <f>'男子入力'!J74</f>
        <v>0</v>
      </c>
      <c r="Q64" s="35" t="e">
        <f t="shared" si="13"/>
        <v>#N/A</v>
      </c>
      <c r="R64" s="36">
        <f>'男子入力'!K74</f>
        <v>0</v>
      </c>
      <c r="S64" s="36" t="e">
        <f t="shared" si="19"/>
        <v>#N/A</v>
      </c>
      <c r="T64" s="36">
        <f>'男子入力'!M74</f>
        <v>0</v>
      </c>
      <c r="U64" s="35" t="e">
        <f t="shared" si="14"/>
        <v>#N/A</v>
      </c>
      <c r="V64" s="36">
        <f>'男子入力'!N74</f>
        <v>0</v>
      </c>
      <c r="W64" s="36" t="e">
        <f t="shared" si="20"/>
        <v>#N/A</v>
      </c>
      <c r="X64" s="36">
        <f>'男子入力'!P74</f>
        <v>0</v>
      </c>
      <c r="Y64" s="35" t="e">
        <f t="shared" si="8"/>
        <v>#N/A</v>
      </c>
      <c r="Z64" s="36">
        <f>'男子入力'!Q74</f>
        <v>0</v>
      </c>
      <c r="AA64" s="36" t="e">
        <f t="shared" si="9"/>
        <v>#N/A</v>
      </c>
      <c r="AB64" s="36">
        <f>'男子入力'!S74</f>
        <v>0</v>
      </c>
      <c r="AC64" s="36">
        <f>'男子入力'!T74</f>
        <v>0</v>
      </c>
      <c r="AD64" s="36" t="str">
        <f>CONCATENATE(AE64,'男子入力'!G74,AF64)</f>
        <v>()</v>
      </c>
      <c r="AE64" s="36" t="s">
        <v>190</v>
      </c>
      <c r="AF64" s="36" t="s">
        <v>191</v>
      </c>
      <c r="AG64" s="36" t="str">
        <f t="shared" si="15"/>
        <v>0　0()</v>
      </c>
      <c r="AI64" s="30">
        <f>'男子入力'!U74</f>
        <v>0</v>
      </c>
      <c r="AJ64" s="31" t="e">
        <f t="shared" si="21"/>
        <v>#N/A</v>
      </c>
      <c r="AK64" s="30">
        <f>'男子入力'!V74</f>
        <v>0</v>
      </c>
      <c r="AL64" s="31" t="e">
        <f t="shared" si="22"/>
        <v>#N/A</v>
      </c>
      <c r="AM64" s="30">
        <f>'男子入力'!W74</f>
        <v>0</v>
      </c>
      <c r="AN64" s="31" t="e">
        <f t="shared" si="12"/>
        <v>#N/A</v>
      </c>
    </row>
    <row r="65" spans="1:40" ht="12">
      <c r="A65" s="36">
        <f>'男子入力'!B75</f>
        <v>0</v>
      </c>
      <c r="B65" s="36">
        <f t="shared" si="16"/>
        <v>200100000</v>
      </c>
      <c r="C65" s="36">
        <f>'男子入力'!C75</f>
        <v>0</v>
      </c>
      <c r="D65" s="36">
        <f>'男子入力'!D75</f>
        <v>0</v>
      </c>
      <c r="E65" s="36" t="s">
        <v>217</v>
      </c>
      <c r="F65" s="36" t="str">
        <f t="shared" si="17"/>
        <v>0　0</v>
      </c>
      <c r="G65" s="36">
        <f>'男子入力'!E75</f>
      </c>
      <c r="H65" s="36">
        <f>'男子入力'!F75</f>
      </c>
      <c r="I65" s="36" t="s">
        <v>188</v>
      </c>
      <c r="J65" s="36" t="str">
        <f t="shared" si="18"/>
        <v> </v>
      </c>
      <c r="K65" s="36" t="s">
        <v>189</v>
      </c>
      <c r="L65" s="36">
        <v>1</v>
      </c>
      <c r="M65" s="36">
        <v>46</v>
      </c>
      <c r="N65" s="36">
        <f>'男子入力'!H75</f>
        <v>0</v>
      </c>
      <c r="O65" s="36" t="e">
        <f>'男子入力'!I75</f>
        <v>#N/A</v>
      </c>
      <c r="P65" s="36">
        <f>'男子入力'!J75</f>
        <v>0</v>
      </c>
      <c r="Q65" s="35" t="e">
        <f t="shared" si="13"/>
        <v>#N/A</v>
      </c>
      <c r="R65" s="36">
        <f>'男子入力'!K75</f>
        <v>0</v>
      </c>
      <c r="S65" s="36" t="e">
        <f t="shared" si="19"/>
        <v>#N/A</v>
      </c>
      <c r="T65" s="36">
        <f>'男子入力'!M75</f>
        <v>0</v>
      </c>
      <c r="U65" s="35" t="e">
        <f t="shared" si="14"/>
        <v>#N/A</v>
      </c>
      <c r="V65" s="36">
        <f>'男子入力'!N75</f>
        <v>0</v>
      </c>
      <c r="W65" s="36" t="e">
        <f t="shared" si="20"/>
        <v>#N/A</v>
      </c>
      <c r="X65" s="36">
        <f>'男子入力'!P75</f>
        <v>0</v>
      </c>
      <c r="Y65" s="35" t="e">
        <f t="shared" si="8"/>
        <v>#N/A</v>
      </c>
      <c r="Z65" s="36">
        <f>'男子入力'!Q75</f>
        <v>0</v>
      </c>
      <c r="AA65" s="36" t="e">
        <f t="shared" si="9"/>
        <v>#N/A</v>
      </c>
      <c r="AB65" s="36">
        <f>'男子入力'!S75</f>
        <v>0</v>
      </c>
      <c r="AC65" s="36">
        <f>'男子入力'!T75</f>
        <v>0</v>
      </c>
      <c r="AD65" s="36" t="str">
        <f>CONCATENATE(AE65,'男子入力'!G75,AF65)</f>
        <v>()</v>
      </c>
      <c r="AE65" s="36" t="s">
        <v>190</v>
      </c>
      <c r="AF65" s="36" t="s">
        <v>191</v>
      </c>
      <c r="AG65" s="36" t="str">
        <f t="shared" si="15"/>
        <v>0　0()</v>
      </c>
      <c r="AI65" s="30">
        <f>'男子入力'!U75</f>
        <v>0</v>
      </c>
      <c r="AJ65" s="31" t="e">
        <f t="shared" si="21"/>
        <v>#N/A</v>
      </c>
      <c r="AK65" s="30">
        <f>'男子入力'!V75</f>
        <v>0</v>
      </c>
      <c r="AL65" s="31" t="e">
        <f t="shared" si="22"/>
        <v>#N/A</v>
      </c>
      <c r="AM65" s="30">
        <f>'男子入力'!W75</f>
        <v>0</v>
      </c>
      <c r="AN65" s="31" t="e">
        <f t="shared" si="12"/>
        <v>#N/A</v>
      </c>
    </row>
    <row r="66" spans="1:40" ht="12">
      <c r="A66" s="36">
        <f>'男子入力'!B76</f>
        <v>0</v>
      </c>
      <c r="B66" s="36">
        <f t="shared" si="16"/>
        <v>200100000</v>
      </c>
      <c r="C66" s="36">
        <f>'男子入力'!C76</f>
        <v>0</v>
      </c>
      <c r="D66" s="36">
        <f>'男子入力'!D76</f>
        <v>0</v>
      </c>
      <c r="E66" s="36" t="s">
        <v>217</v>
      </c>
      <c r="F66" s="36" t="str">
        <f t="shared" si="17"/>
        <v>0　0</v>
      </c>
      <c r="G66" s="36">
        <f>'男子入力'!E76</f>
      </c>
      <c r="H66" s="36">
        <f>'男子入力'!F76</f>
      </c>
      <c r="I66" s="36" t="s">
        <v>188</v>
      </c>
      <c r="J66" s="36" t="str">
        <f t="shared" si="18"/>
        <v> </v>
      </c>
      <c r="K66" s="36" t="s">
        <v>189</v>
      </c>
      <c r="L66" s="36">
        <v>1</v>
      </c>
      <c r="M66" s="36">
        <v>46</v>
      </c>
      <c r="N66" s="36">
        <f>'男子入力'!H76</f>
        <v>0</v>
      </c>
      <c r="O66" s="36" t="e">
        <f>'男子入力'!I76</f>
        <v>#N/A</v>
      </c>
      <c r="P66" s="36">
        <f>'男子入力'!J76</f>
        <v>0</v>
      </c>
      <c r="Q66" s="35" t="e">
        <f aca="true" t="shared" si="23" ref="Q66:Q71">VLOOKUP(P66,$AP$2:$AQ$23,2,FALSE)</f>
        <v>#N/A</v>
      </c>
      <c r="R66" s="36">
        <f>'男子入力'!K76</f>
        <v>0</v>
      </c>
      <c r="S66" s="36" t="e">
        <f t="shared" si="19"/>
        <v>#N/A</v>
      </c>
      <c r="T66" s="36">
        <f>'男子入力'!M76</f>
        <v>0</v>
      </c>
      <c r="U66" s="35" t="e">
        <f aca="true" t="shared" si="24" ref="U66:U71">VLOOKUP(T66,$AP$2:$AQ$23,2,FALSE)</f>
        <v>#N/A</v>
      </c>
      <c r="V66" s="36">
        <f>'男子入力'!N76</f>
        <v>0</v>
      </c>
      <c r="W66" s="36" t="e">
        <f t="shared" si="20"/>
        <v>#N/A</v>
      </c>
      <c r="X66" s="36">
        <f>'男子入力'!P76</f>
        <v>0</v>
      </c>
      <c r="Y66" s="35" t="e">
        <f t="shared" si="8"/>
        <v>#N/A</v>
      </c>
      <c r="Z66" s="36">
        <f>'男子入力'!Q76</f>
        <v>0</v>
      </c>
      <c r="AA66" s="36" t="e">
        <f t="shared" si="9"/>
        <v>#N/A</v>
      </c>
      <c r="AB66" s="36">
        <f>'男子入力'!S76</f>
        <v>0</v>
      </c>
      <c r="AC66" s="36">
        <f>'男子入力'!T76</f>
        <v>0</v>
      </c>
      <c r="AD66" s="36" t="str">
        <f>CONCATENATE(AE66,'男子入力'!G76,AF66)</f>
        <v>()</v>
      </c>
      <c r="AE66" s="36" t="s">
        <v>190</v>
      </c>
      <c r="AF66" s="36" t="s">
        <v>191</v>
      </c>
      <c r="AG66" s="36" t="str">
        <f aca="true" t="shared" si="25" ref="AG66:AG71">CONCATENATE(F66,AD66)</f>
        <v>0　0()</v>
      </c>
      <c r="AI66" s="30">
        <f>'男子入力'!U76</f>
        <v>0</v>
      </c>
      <c r="AJ66" s="31" t="e">
        <f t="shared" si="21"/>
        <v>#N/A</v>
      </c>
      <c r="AK66" s="30">
        <f>'男子入力'!V76</f>
        <v>0</v>
      </c>
      <c r="AL66" s="31" t="e">
        <f t="shared" si="22"/>
        <v>#N/A</v>
      </c>
      <c r="AM66" s="30">
        <f>'男子入力'!W76</f>
        <v>0</v>
      </c>
      <c r="AN66" s="31" t="e">
        <f t="shared" si="12"/>
        <v>#N/A</v>
      </c>
    </row>
    <row r="67" spans="1:40" ht="12">
      <c r="A67" s="36">
        <f>'男子入力'!B77</f>
        <v>0</v>
      </c>
      <c r="B67" s="36">
        <f t="shared" si="16"/>
        <v>200100000</v>
      </c>
      <c r="C67" s="36">
        <f>'男子入力'!C77</f>
        <v>0</v>
      </c>
      <c r="D67" s="36">
        <f>'男子入力'!D77</f>
        <v>0</v>
      </c>
      <c r="E67" s="36" t="s">
        <v>217</v>
      </c>
      <c r="F67" s="36" t="str">
        <f t="shared" si="17"/>
        <v>0　0</v>
      </c>
      <c r="G67" s="36">
        <f>'男子入力'!E77</f>
      </c>
      <c r="H67" s="36">
        <f>'男子入力'!F77</f>
      </c>
      <c r="I67" s="36" t="s">
        <v>188</v>
      </c>
      <c r="J67" s="36" t="str">
        <f t="shared" si="18"/>
        <v> </v>
      </c>
      <c r="K67" s="36" t="s">
        <v>189</v>
      </c>
      <c r="L67" s="36">
        <v>1</v>
      </c>
      <c r="M67" s="36">
        <v>46</v>
      </c>
      <c r="N67" s="36">
        <f>'男子入力'!H77</f>
        <v>0</v>
      </c>
      <c r="O67" s="36" t="e">
        <f>'男子入力'!I77</f>
        <v>#N/A</v>
      </c>
      <c r="P67" s="36">
        <f>'男子入力'!J77</f>
        <v>0</v>
      </c>
      <c r="Q67" s="35" t="e">
        <f t="shared" si="23"/>
        <v>#N/A</v>
      </c>
      <c r="R67" s="36">
        <f>'男子入力'!K77</f>
        <v>0</v>
      </c>
      <c r="S67" s="36" t="e">
        <f t="shared" si="19"/>
        <v>#N/A</v>
      </c>
      <c r="T67" s="36">
        <f>'男子入力'!M77</f>
        <v>0</v>
      </c>
      <c r="U67" s="35" t="e">
        <f t="shared" si="24"/>
        <v>#N/A</v>
      </c>
      <c r="V67" s="36">
        <f>'男子入力'!N77</f>
        <v>0</v>
      </c>
      <c r="W67" s="36" t="e">
        <f t="shared" si="20"/>
        <v>#N/A</v>
      </c>
      <c r="X67" s="36">
        <f>'男子入力'!P77</f>
        <v>0</v>
      </c>
      <c r="Y67" s="35" t="e">
        <f>VLOOKUP(X67,$AP$2:$AQ$23,2,FALSE)</f>
        <v>#N/A</v>
      </c>
      <c r="Z67" s="36">
        <f>'男子入力'!Q77</f>
        <v>0</v>
      </c>
      <c r="AA67" s="36" t="e">
        <f>CONCATENATE(Y67," ",Z67)</f>
        <v>#N/A</v>
      </c>
      <c r="AB67" s="36">
        <f>'男子入力'!S77</f>
        <v>0</v>
      </c>
      <c r="AC67" s="36">
        <f>'男子入力'!T77</f>
        <v>0</v>
      </c>
      <c r="AD67" s="36" t="str">
        <f>CONCATENATE(AE67,'男子入力'!G77,AF67)</f>
        <v>()</v>
      </c>
      <c r="AE67" s="36" t="s">
        <v>190</v>
      </c>
      <c r="AF67" s="36" t="s">
        <v>191</v>
      </c>
      <c r="AG67" s="36" t="str">
        <f t="shared" si="25"/>
        <v>0　0()</v>
      </c>
      <c r="AI67" s="30">
        <f>'男子入力'!U77</f>
        <v>0</v>
      </c>
      <c r="AJ67" s="31" t="e">
        <f t="shared" si="21"/>
        <v>#N/A</v>
      </c>
      <c r="AK67" s="30">
        <f>'男子入力'!V77</f>
        <v>0</v>
      </c>
      <c r="AL67" s="31" t="e">
        <f t="shared" si="22"/>
        <v>#N/A</v>
      </c>
      <c r="AM67" s="30">
        <f>'男子入力'!W77</f>
        <v>0</v>
      </c>
      <c r="AN67" s="31" t="e">
        <f>VLOOKUP(AM67,$AP$2:$AQ$23,2,FALSE)</f>
        <v>#N/A</v>
      </c>
    </row>
    <row r="68" spans="1:40" ht="12">
      <c r="A68" s="36">
        <f>'男子入力'!B78</f>
        <v>0</v>
      </c>
      <c r="B68" s="36">
        <f t="shared" si="16"/>
        <v>200100000</v>
      </c>
      <c r="C68" s="36">
        <f>'男子入力'!C78</f>
        <v>0</v>
      </c>
      <c r="D68" s="36">
        <f>'男子入力'!D78</f>
        <v>0</v>
      </c>
      <c r="E68" s="36" t="s">
        <v>217</v>
      </c>
      <c r="F68" s="36" t="str">
        <f t="shared" si="17"/>
        <v>0　0</v>
      </c>
      <c r="G68" s="36">
        <f>'男子入力'!E78</f>
      </c>
      <c r="H68" s="36">
        <f>'男子入力'!F78</f>
      </c>
      <c r="I68" s="36" t="s">
        <v>188</v>
      </c>
      <c r="J68" s="36" t="str">
        <f t="shared" si="18"/>
        <v> </v>
      </c>
      <c r="K68" s="36" t="s">
        <v>189</v>
      </c>
      <c r="L68" s="36">
        <v>1</v>
      </c>
      <c r="M68" s="36">
        <v>46</v>
      </c>
      <c r="N68" s="36">
        <f>'男子入力'!H78</f>
        <v>0</v>
      </c>
      <c r="O68" s="36" t="e">
        <f>'男子入力'!I78</f>
        <v>#N/A</v>
      </c>
      <c r="P68" s="36">
        <f>'男子入力'!J78</f>
        <v>0</v>
      </c>
      <c r="Q68" s="35" t="e">
        <f t="shared" si="23"/>
        <v>#N/A</v>
      </c>
      <c r="R68" s="36">
        <f>'男子入力'!K78</f>
        <v>0</v>
      </c>
      <c r="S68" s="36" t="e">
        <f t="shared" si="19"/>
        <v>#N/A</v>
      </c>
      <c r="T68" s="36">
        <f>'男子入力'!M78</f>
        <v>0</v>
      </c>
      <c r="U68" s="35" t="e">
        <f t="shared" si="24"/>
        <v>#N/A</v>
      </c>
      <c r="V68" s="36">
        <f>'男子入力'!N78</f>
        <v>0</v>
      </c>
      <c r="W68" s="36" t="e">
        <f t="shared" si="20"/>
        <v>#N/A</v>
      </c>
      <c r="X68" s="36">
        <f>'男子入力'!P78</f>
        <v>0</v>
      </c>
      <c r="Y68" s="35" t="e">
        <f>VLOOKUP(X68,$AP$2:$AQ$23,2,FALSE)</f>
        <v>#N/A</v>
      </c>
      <c r="Z68" s="36">
        <f>'男子入力'!Q78</f>
        <v>0</v>
      </c>
      <c r="AA68" s="36" t="e">
        <f>CONCATENATE(Y68," ",Z68)</f>
        <v>#N/A</v>
      </c>
      <c r="AB68" s="36">
        <f>'男子入力'!S78</f>
        <v>0</v>
      </c>
      <c r="AC68" s="36">
        <f>'男子入力'!T78</f>
        <v>0</v>
      </c>
      <c r="AD68" s="36" t="str">
        <f>CONCATENATE(AE68,'男子入力'!G78,AF68)</f>
        <v>()</v>
      </c>
      <c r="AE68" s="36" t="s">
        <v>190</v>
      </c>
      <c r="AF68" s="36" t="s">
        <v>191</v>
      </c>
      <c r="AG68" s="36" t="str">
        <f t="shared" si="25"/>
        <v>0　0()</v>
      </c>
      <c r="AI68" s="30">
        <f>'男子入力'!U78</f>
        <v>0</v>
      </c>
      <c r="AJ68" s="31" t="e">
        <f t="shared" si="21"/>
        <v>#N/A</v>
      </c>
      <c r="AK68" s="30">
        <f>'男子入力'!V78</f>
        <v>0</v>
      </c>
      <c r="AL68" s="31" t="e">
        <f t="shared" si="22"/>
        <v>#N/A</v>
      </c>
      <c r="AM68" s="30">
        <f>'男子入力'!W78</f>
        <v>0</v>
      </c>
      <c r="AN68" s="31" t="e">
        <f>VLOOKUP(AM68,$AP$2:$AQ$23,2,FALSE)</f>
        <v>#N/A</v>
      </c>
    </row>
    <row r="69" spans="1:40" ht="12">
      <c r="A69" s="36">
        <f>'男子入力'!B79</f>
        <v>0</v>
      </c>
      <c r="B69" s="36">
        <f t="shared" si="16"/>
        <v>200100000</v>
      </c>
      <c r="C69" s="36">
        <f>'男子入力'!C79</f>
        <v>0</v>
      </c>
      <c r="D69" s="36">
        <f>'男子入力'!D79</f>
        <v>0</v>
      </c>
      <c r="E69" s="36" t="s">
        <v>217</v>
      </c>
      <c r="F69" s="36" t="str">
        <f t="shared" si="17"/>
        <v>0　0</v>
      </c>
      <c r="G69" s="36">
        <f>'男子入力'!E79</f>
      </c>
      <c r="H69" s="36">
        <f>'男子入力'!F79</f>
      </c>
      <c r="I69" s="36" t="s">
        <v>188</v>
      </c>
      <c r="J69" s="36" t="str">
        <f t="shared" si="18"/>
        <v> </v>
      </c>
      <c r="K69" s="36" t="s">
        <v>189</v>
      </c>
      <c r="L69" s="36">
        <v>1</v>
      </c>
      <c r="M69" s="36">
        <v>46</v>
      </c>
      <c r="N69" s="36">
        <f>'男子入力'!H79</f>
        <v>0</v>
      </c>
      <c r="O69" s="36" t="e">
        <f>'男子入力'!I79</f>
        <v>#N/A</v>
      </c>
      <c r="P69" s="36">
        <f>'男子入力'!J79</f>
        <v>0</v>
      </c>
      <c r="Q69" s="35" t="e">
        <f t="shared" si="23"/>
        <v>#N/A</v>
      </c>
      <c r="R69" s="36">
        <f>'男子入力'!K79</f>
        <v>0</v>
      </c>
      <c r="S69" s="36" t="e">
        <f t="shared" si="19"/>
        <v>#N/A</v>
      </c>
      <c r="T69" s="36">
        <f>'男子入力'!M79</f>
        <v>0</v>
      </c>
      <c r="U69" s="35" t="e">
        <f t="shared" si="24"/>
        <v>#N/A</v>
      </c>
      <c r="V69" s="36">
        <f>'男子入力'!N79</f>
        <v>0</v>
      </c>
      <c r="W69" s="36" t="e">
        <f t="shared" si="20"/>
        <v>#N/A</v>
      </c>
      <c r="X69" s="36">
        <f>'男子入力'!P79</f>
        <v>0</v>
      </c>
      <c r="Y69" s="35" t="e">
        <f>VLOOKUP(X69,$AP$2:$AQ$23,2,FALSE)</f>
        <v>#N/A</v>
      </c>
      <c r="Z69" s="36">
        <f>'男子入力'!Q79</f>
        <v>0</v>
      </c>
      <c r="AA69" s="36" t="e">
        <f>CONCATENATE(Y69," ",Z69)</f>
        <v>#N/A</v>
      </c>
      <c r="AB69" s="36">
        <f>'男子入力'!S79</f>
        <v>0</v>
      </c>
      <c r="AC69" s="36">
        <f>'男子入力'!T79</f>
        <v>0</v>
      </c>
      <c r="AD69" s="36" t="str">
        <f>CONCATENATE(AE69,'男子入力'!G79,AF69)</f>
        <v>()</v>
      </c>
      <c r="AE69" s="36" t="s">
        <v>190</v>
      </c>
      <c r="AF69" s="36" t="s">
        <v>191</v>
      </c>
      <c r="AG69" s="36" t="str">
        <f t="shared" si="25"/>
        <v>0　0()</v>
      </c>
      <c r="AI69" s="30">
        <f>'男子入力'!U79</f>
        <v>0</v>
      </c>
      <c r="AJ69" s="31" t="e">
        <f t="shared" si="21"/>
        <v>#N/A</v>
      </c>
      <c r="AK69" s="30">
        <f>'男子入力'!V79</f>
        <v>0</v>
      </c>
      <c r="AL69" s="31" t="e">
        <f t="shared" si="22"/>
        <v>#N/A</v>
      </c>
      <c r="AM69" s="30">
        <f>'男子入力'!W79</f>
        <v>0</v>
      </c>
      <c r="AN69" s="31" t="e">
        <f>VLOOKUP(AM69,$AP$2:$AQ$23,2,FALSE)</f>
        <v>#N/A</v>
      </c>
    </row>
    <row r="70" spans="1:40" ht="12">
      <c r="A70" s="36">
        <f>'男子入力'!B80</f>
        <v>0</v>
      </c>
      <c r="B70" s="36">
        <f t="shared" si="16"/>
        <v>200100000</v>
      </c>
      <c r="C70" s="36">
        <f>'男子入力'!C80</f>
        <v>0</v>
      </c>
      <c r="D70" s="36">
        <f>'男子入力'!D80</f>
        <v>0</v>
      </c>
      <c r="E70" s="36" t="s">
        <v>217</v>
      </c>
      <c r="F70" s="36" t="str">
        <f t="shared" si="17"/>
        <v>0　0</v>
      </c>
      <c r="G70" s="36">
        <f>'男子入力'!E80</f>
      </c>
      <c r="H70" s="36">
        <f>'男子入力'!F80</f>
      </c>
      <c r="I70" s="36" t="s">
        <v>188</v>
      </c>
      <c r="J70" s="36" t="str">
        <f t="shared" si="18"/>
        <v> </v>
      </c>
      <c r="K70" s="36" t="s">
        <v>189</v>
      </c>
      <c r="L70" s="36">
        <v>1</v>
      </c>
      <c r="M70" s="36">
        <v>46</v>
      </c>
      <c r="N70" s="36">
        <f>'男子入力'!H80</f>
        <v>0</v>
      </c>
      <c r="O70" s="36" t="e">
        <f>'男子入力'!I80</f>
        <v>#N/A</v>
      </c>
      <c r="P70" s="36">
        <f>'男子入力'!J80</f>
        <v>0</v>
      </c>
      <c r="Q70" s="35" t="e">
        <f t="shared" si="23"/>
        <v>#N/A</v>
      </c>
      <c r="R70" s="36">
        <f>'男子入力'!K80</f>
        <v>0</v>
      </c>
      <c r="S70" s="36" t="e">
        <f t="shared" si="19"/>
        <v>#N/A</v>
      </c>
      <c r="T70" s="36">
        <f>'男子入力'!M80</f>
        <v>0</v>
      </c>
      <c r="U70" s="35" t="e">
        <f t="shared" si="24"/>
        <v>#N/A</v>
      </c>
      <c r="V70" s="36">
        <f>'男子入力'!N80</f>
        <v>0</v>
      </c>
      <c r="W70" s="36" t="e">
        <f t="shared" si="20"/>
        <v>#N/A</v>
      </c>
      <c r="X70" s="36">
        <f>'男子入力'!P80</f>
        <v>0</v>
      </c>
      <c r="Y70" s="35" t="e">
        <f>VLOOKUP(X70,$AP$2:$AQ$23,2,FALSE)</f>
        <v>#N/A</v>
      </c>
      <c r="Z70" s="36">
        <f>'男子入力'!Q80</f>
        <v>0</v>
      </c>
      <c r="AA70" s="36" t="e">
        <f>CONCATENATE(Y70," ",Z70)</f>
        <v>#N/A</v>
      </c>
      <c r="AB70" s="36">
        <f>'男子入力'!S80</f>
        <v>0</v>
      </c>
      <c r="AC70" s="36">
        <f>'男子入力'!T80</f>
        <v>0</v>
      </c>
      <c r="AD70" s="36" t="str">
        <f>CONCATENATE(AE70,'男子入力'!G80,AF70)</f>
        <v>()</v>
      </c>
      <c r="AE70" s="36" t="s">
        <v>190</v>
      </c>
      <c r="AF70" s="36" t="s">
        <v>191</v>
      </c>
      <c r="AG70" s="36" t="str">
        <f t="shared" si="25"/>
        <v>0　0()</v>
      </c>
      <c r="AI70" s="30">
        <f>'男子入力'!U80</f>
        <v>0</v>
      </c>
      <c r="AJ70" s="31" t="e">
        <f t="shared" si="21"/>
        <v>#N/A</v>
      </c>
      <c r="AK70" s="30">
        <f>'男子入力'!V80</f>
        <v>0</v>
      </c>
      <c r="AL70" s="31" t="e">
        <f t="shared" si="22"/>
        <v>#N/A</v>
      </c>
      <c r="AM70" s="30">
        <f>'男子入力'!W80</f>
        <v>0</v>
      </c>
      <c r="AN70" s="31" t="e">
        <f>VLOOKUP(AM70,$AP$2:$AQ$23,2,FALSE)</f>
        <v>#N/A</v>
      </c>
    </row>
    <row r="71" spans="1:40" ht="12">
      <c r="A71" s="36">
        <f>'男子入力'!B81</f>
        <v>0</v>
      </c>
      <c r="B71" s="36">
        <f t="shared" si="16"/>
        <v>200100000</v>
      </c>
      <c r="C71" s="36">
        <f>'男子入力'!C81</f>
        <v>0</v>
      </c>
      <c r="D71" s="36">
        <f>'男子入力'!D81</f>
        <v>0</v>
      </c>
      <c r="E71" s="36" t="s">
        <v>217</v>
      </c>
      <c r="F71" s="36" t="str">
        <f t="shared" si="17"/>
        <v>0　0</v>
      </c>
      <c r="G71" s="36">
        <f>'男子入力'!E81</f>
      </c>
      <c r="H71" s="36">
        <f>'男子入力'!F81</f>
      </c>
      <c r="I71" s="36" t="s">
        <v>188</v>
      </c>
      <c r="J71" s="36" t="str">
        <f t="shared" si="18"/>
        <v> </v>
      </c>
      <c r="K71" s="36" t="s">
        <v>189</v>
      </c>
      <c r="L71" s="36">
        <v>1</v>
      </c>
      <c r="M71" s="36">
        <v>46</v>
      </c>
      <c r="N71" s="36">
        <f>'男子入力'!H81</f>
        <v>0</v>
      </c>
      <c r="O71" s="36" t="e">
        <f>'男子入力'!I81</f>
        <v>#N/A</v>
      </c>
      <c r="P71" s="36">
        <f>'男子入力'!J81</f>
        <v>0</v>
      </c>
      <c r="Q71" s="35" t="e">
        <f t="shared" si="23"/>
        <v>#N/A</v>
      </c>
      <c r="R71" s="36">
        <f>'男子入力'!K81</f>
        <v>0</v>
      </c>
      <c r="S71" s="36" t="e">
        <f t="shared" si="19"/>
        <v>#N/A</v>
      </c>
      <c r="T71" s="36">
        <f>'男子入力'!M81</f>
        <v>0</v>
      </c>
      <c r="U71" s="35" t="e">
        <f t="shared" si="24"/>
        <v>#N/A</v>
      </c>
      <c r="V71" s="36">
        <f>'男子入力'!N81</f>
        <v>0</v>
      </c>
      <c r="W71" s="36" t="e">
        <f t="shared" si="20"/>
        <v>#N/A</v>
      </c>
      <c r="X71" s="36">
        <f>'男子入力'!P81</f>
        <v>0</v>
      </c>
      <c r="Y71" s="35" t="e">
        <f>VLOOKUP(X71,$AP$2:$AQ$23,2,FALSE)</f>
        <v>#N/A</v>
      </c>
      <c r="Z71" s="36">
        <f>'男子入力'!Q81</f>
        <v>0</v>
      </c>
      <c r="AA71" s="36" t="e">
        <f>CONCATENATE(Y71," ",Z71)</f>
        <v>#N/A</v>
      </c>
      <c r="AB71" s="36">
        <f>'男子入力'!S81</f>
        <v>0</v>
      </c>
      <c r="AC71" s="36">
        <f>'男子入力'!T81</f>
        <v>0</v>
      </c>
      <c r="AD71" s="36" t="str">
        <f>CONCATENATE(AE71,'男子入力'!G81,AF71)</f>
        <v>()</v>
      </c>
      <c r="AE71" s="36" t="s">
        <v>190</v>
      </c>
      <c r="AF71" s="36" t="s">
        <v>191</v>
      </c>
      <c r="AG71" s="36" t="str">
        <f t="shared" si="25"/>
        <v>0　0()</v>
      </c>
      <c r="AI71" s="30">
        <f>'男子入力'!U81</f>
        <v>0</v>
      </c>
      <c r="AJ71" s="31" t="e">
        <f t="shared" si="21"/>
        <v>#N/A</v>
      </c>
      <c r="AK71" s="30">
        <f>'男子入力'!V81</f>
        <v>0</v>
      </c>
      <c r="AL71" s="31" t="e">
        <f t="shared" si="22"/>
        <v>#N/A</v>
      </c>
      <c r="AM71" s="30">
        <f>'男子入力'!W81</f>
        <v>0</v>
      </c>
      <c r="AN71" s="31" t="e">
        <f>VLOOKUP(AM71,$AP$2:$AQ$23,2,FALSE)</f>
        <v>#N/A</v>
      </c>
    </row>
    <row r="72" spans="1:40" ht="1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  <c r="R72" s="60"/>
      <c r="S72" s="60"/>
      <c r="T72" s="60"/>
      <c r="U72" s="61"/>
      <c r="V72" s="60"/>
      <c r="W72" s="60"/>
      <c r="X72" s="60"/>
      <c r="Y72" s="61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0"/>
      <c r="AL72" s="61"/>
      <c r="AM72" s="60"/>
      <c r="AN72" s="61"/>
    </row>
    <row r="73" spans="1:40" ht="1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1"/>
      <c r="R73" s="60"/>
      <c r="S73" s="60"/>
      <c r="T73" s="60"/>
      <c r="U73" s="61"/>
      <c r="V73" s="60"/>
      <c r="W73" s="60"/>
      <c r="X73" s="60"/>
      <c r="Y73" s="61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0"/>
      <c r="AL73" s="61"/>
      <c r="AM73" s="60"/>
      <c r="AN73" s="61"/>
    </row>
    <row r="74" spans="1:40" ht="1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1"/>
      <c r="R74" s="60"/>
      <c r="S74" s="60"/>
      <c r="T74" s="60"/>
      <c r="U74" s="61"/>
      <c r="V74" s="60"/>
      <c r="W74" s="60"/>
      <c r="X74" s="60"/>
      <c r="Y74" s="61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0"/>
      <c r="AL74" s="61"/>
      <c r="AM74" s="60"/>
      <c r="AN74" s="61"/>
    </row>
    <row r="75" spans="1:40" ht="1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  <c r="R75" s="60"/>
      <c r="S75" s="60"/>
      <c r="T75" s="60"/>
      <c r="U75" s="61"/>
      <c r="V75" s="60"/>
      <c r="W75" s="60"/>
      <c r="X75" s="60"/>
      <c r="Y75" s="61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0"/>
      <c r="AL75" s="61"/>
      <c r="AM75" s="60"/>
      <c r="AN75" s="61"/>
    </row>
    <row r="76" spans="1:40" ht="1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  <c r="R76" s="60"/>
      <c r="S76" s="60"/>
      <c r="T76" s="60"/>
      <c r="U76" s="61"/>
      <c r="V76" s="60"/>
      <c r="W76" s="60"/>
      <c r="X76" s="60"/>
      <c r="Y76" s="61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0"/>
      <c r="AL76" s="61"/>
      <c r="AM76" s="60"/>
      <c r="AN76" s="61"/>
    </row>
    <row r="77" spans="1:40" ht="1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  <c r="R77" s="60"/>
      <c r="S77" s="60"/>
      <c r="T77" s="60"/>
      <c r="U77" s="61"/>
      <c r="V77" s="60"/>
      <c r="W77" s="60"/>
      <c r="X77" s="60"/>
      <c r="Y77" s="61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0"/>
      <c r="AL77" s="61"/>
      <c r="AM77" s="60"/>
      <c r="AN77" s="61"/>
    </row>
    <row r="78" spans="1:40" ht="1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1"/>
      <c r="R78" s="60"/>
      <c r="S78" s="60"/>
      <c r="T78" s="60"/>
      <c r="U78" s="61"/>
      <c r="V78" s="60"/>
      <c r="W78" s="60"/>
      <c r="X78" s="60"/>
      <c r="Y78" s="61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0"/>
      <c r="AL78" s="61"/>
      <c r="AM78" s="60"/>
      <c r="AN78" s="61"/>
    </row>
    <row r="79" spans="1:40" ht="1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1"/>
      <c r="R79" s="60"/>
      <c r="S79" s="60"/>
      <c r="T79" s="60"/>
      <c r="U79" s="61"/>
      <c r="V79" s="60"/>
      <c r="W79" s="60"/>
      <c r="X79" s="60"/>
      <c r="Y79" s="61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0"/>
      <c r="AL79" s="61"/>
      <c r="AM79" s="60"/>
      <c r="AN79" s="61"/>
    </row>
    <row r="80" spans="1:40" ht="1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R80" s="60"/>
      <c r="S80" s="60"/>
      <c r="T80" s="60"/>
      <c r="U80" s="61"/>
      <c r="V80" s="60"/>
      <c r="W80" s="60"/>
      <c r="X80" s="60"/>
      <c r="Y80" s="61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0"/>
      <c r="AL80" s="61"/>
      <c r="AM80" s="60"/>
      <c r="AN80" s="61"/>
    </row>
    <row r="81" spans="1:40" ht="1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1"/>
      <c r="R81" s="60"/>
      <c r="S81" s="60"/>
      <c r="T81" s="60"/>
      <c r="U81" s="61"/>
      <c r="V81" s="60"/>
      <c r="W81" s="60"/>
      <c r="X81" s="60"/>
      <c r="Y81" s="61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0"/>
      <c r="AL81" s="61"/>
      <c r="AM81" s="60"/>
      <c r="AN81" s="61"/>
    </row>
    <row r="82" spans="1:40" ht="1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1"/>
      <c r="R82" s="60"/>
      <c r="S82" s="60"/>
      <c r="T82" s="60"/>
      <c r="U82" s="61"/>
      <c r="V82" s="60"/>
      <c r="W82" s="60"/>
      <c r="X82" s="60"/>
      <c r="Y82" s="61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0"/>
      <c r="AL82" s="61"/>
      <c r="AM82" s="60"/>
      <c r="AN82" s="61"/>
    </row>
    <row r="83" spans="1:40" ht="1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60"/>
      <c r="S83" s="60"/>
      <c r="T83" s="60"/>
      <c r="U83" s="61"/>
      <c r="V83" s="60"/>
      <c r="W83" s="60"/>
      <c r="X83" s="60"/>
      <c r="Y83" s="61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0"/>
      <c r="AL83" s="61"/>
      <c r="AM83" s="60"/>
      <c r="AN83" s="61"/>
    </row>
    <row r="84" spans="1:40" ht="1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1"/>
      <c r="R84" s="60"/>
      <c r="S84" s="60"/>
      <c r="T84" s="60"/>
      <c r="U84" s="61"/>
      <c r="V84" s="60"/>
      <c r="W84" s="60"/>
      <c r="X84" s="60"/>
      <c r="Y84" s="61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0"/>
      <c r="AL84" s="61"/>
      <c r="AM84" s="60"/>
      <c r="AN84" s="61"/>
    </row>
    <row r="85" spans="1:40" ht="1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1"/>
      <c r="R85" s="60"/>
      <c r="S85" s="60"/>
      <c r="T85" s="60"/>
      <c r="U85" s="61"/>
      <c r="V85" s="60"/>
      <c r="W85" s="60"/>
      <c r="X85" s="60"/>
      <c r="Y85" s="61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0"/>
      <c r="AL85" s="61"/>
      <c r="AM85" s="60"/>
      <c r="AN85" s="61"/>
    </row>
    <row r="86" spans="1:40" ht="1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1"/>
      <c r="R86" s="60"/>
      <c r="S86" s="60"/>
      <c r="T86" s="60"/>
      <c r="U86" s="61"/>
      <c r="V86" s="60"/>
      <c r="W86" s="60"/>
      <c r="X86" s="60"/>
      <c r="Y86" s="61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0"/>
      <c r="AL86" s="61"/>
      <c r="AM86" s="60"/>
      <c r="AN86" s="61"/>
    </row>
    <row r="87" spans="1:40" ht="1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1"/>
      <c r="R87" s="60"/>
      <c r="S87" s="60"/>
      <c r="T87" s="60"/>
      <c r="U87" s="61"/>
      <c r="V87" s="60"/>
      <c r="W87" s="60"/>
      <c r="X87" s="60"/>
      <c r="Y87" s="61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0"/>
      <c r="AL87" s="61"/>
      <c r="AM87" s="60"/>
      <c r="AN87" s="61"/>
    </row>
    <row r="88" spans="1:40" ht="1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1"/>
      <c r="R88" s="60"/>
      <c r="S88" s="60"/>
      <c r="T88" s="60"/>
      <c r="U88" s="61"/>
      <c r="V88" s="60"/>
      <c r="W88" s="60"/>
      <c r="X88" s="60"/>
      <c r="Y88" s="61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0"/>
      <c r="AL88" s="61"/>
      <c r="AM88" s="60"/>
      <c r="AN88" s="61"/>
    </row>
    <row r="89" spans="1:40" ht="1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1"/>
      <c r="R89" s="60"/>
      <c r="S89" s="60"/>
      <c r="T89" s="60"/>
      <c r="U89" s="61"/>
      <c r="V89" s="60"/>
      <c r="W89" s="60"/>
      <c r="X89" s="60"/>
      <c r="Y89" s="61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0"/>
      <c r="AL89" s="61"/>
      <c r="AM89" s="60"/>
      <c r="AN89" s="61"/>
    </row>
    <row r="90" spans="1:40" ht="1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1"/>
      <c r="R90" s="60"/>
      <c r="S90" s="60"/>
      <c r="T90" s="60"/>
      <c r="U90" s="61"/>
      <c r="V90" s="60"/>
      <c r="W90" s="60"/>
      <c r="X90" s="60"/>
      <c r="Y90" s="61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0"/>
      <c r="AL90" s="61"/>
      <c r="AM90" s="60"/>
      <c r="AN90" s="61"/>
    </row>
    <row r="91" spans="1:40" ht="1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1"/>
      <c r="R91" s="60"/>
      <c r="S91" s="60"/>
      <c r="T91" s="60"/>
      <c r="U91" s="61"/>
      <c r="V91" s="60"/>
      <c r="W91" s="60"/>
      <c r="X91" s="60"/>
      <c r="Y91" s="61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0"/>
      <c r="AL91" s="61"/>
      <c r="AM91" s="60"/>
      <c r="AN91" s="61"/>
    </row>
  </sheetData>
  <sheetProtection password="DA9F" sheet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1"/>
  <sheetViews>
    <sheetView zoomScalePageLayoutView="0" workbookViewId="0" topLeftCell="AA1">
      <selection activeCell="G23" sqref="G23:I23"/>
    </sheetView>
  </sheetViews>
  <sheetFormatPr defaultColWidth="5.75390625" defaultRowHeight="15.75"/>
  <cols>
    <col min="1" max="1" width="5.625" style="28" bestFit="1" customWidth="1"/>
    <col min="2" max="2" width="9.375" style="28" bestFit="1" customWidth="1"/>
    <col min="3" max="4" width="4.75390625" style="28" bestFit="1" customWidth="1"/>
    <col min="5" max="5" width="2.625" style="28" bestFit="1" customWidth="1"/>
    <col min="6" max="6" width="9.125" style="28" bestFit="1" customWidth="1"/>
    <col min="7" max="7" width="5.50390625" style="28" bestFit="1" customWidth="1"/>
    <col min="8" max="8" width="4.25390625" style="28" bestFit="1" customWidth="1"/>
    <col min="9" max="9" width="2.00390625" style="28" bestFit="1" customWidth="1"/>
    <col min="10" max="10" width="8.625" style="28" bestFit="1" customWidth="1"/>
    <col min="11" max="11" width="4.75390625" style="28" bestFit="1" customWidth="1"/>
    <col min="12" max="13" width="6.00390625" style="28" bestFit="1" customWidth="1"/>
    <col min="14" max="14" width="8.00390625" style="28" bestFit="1" customWidth="1"/>
    <col min="15" max="15" width="7.625" style="28" bestFit="1" customWidth="1"/>
    <col min="16" max="16" width="6.375" style="28" bestFit="1" customWidth="1"/>
    <col min="17" max="17" width="5.875" style="28" bestFit="1" customWidth="1"/>
    <col min="18" max="18" width="5.00390625" style="28" bestFit="1" customWidth="1"/>
    <col min="19" max="19" width="9.875" style="28" bestFit="1" customWidth="1"/>
    <col min="20" max="20" width="6.375" style="28" bestFit="1" customWidth="1"/>
    <col min="21" max="21" width="5.875" style="28" bestFit="1" customWidth="1"/>
    <col min="22" max="22" width="5.00390625" style="28" bestFit="1" customWidth="1"/>
    <col min="23" max="23" width="9.875" style="28" bestFit="1" customWidth="1"/>
    <col min="24" max="24" width="7.50390625" style="28" bestFit="1" customWidth="1"/>
    <col min="25" max="25" width="5.875" style="28" bestFit="1" customWidth="1"/>
    <col min="26" max="26" width="6.75390625" style="28" bestFit="1" customWidth="1"/>
    <col min="27" max="27" width="11.75390625" style="28" bestFit="1" customWidth="1"/>
    <col min="28" max="29" width="8.00390625" style="28" bestFit="1" customWidth="1"/>
    <col min="30" max="30" width="4.75390625" style="28" bestFit="1" customWidth="1"/>
    <col min="31" max="32" width="2.00390625" style="28" bestFit="1" customWidth="1"/>
    <col min="33" max="33" width="11.125" style="28" bestFit="1" customWidth="1"/>
    <col min="34" max="34" width="5.75390625" style="28" customWidth="1"/>
    <col min="35" max="35" width="6.375" style="28" bestFit="1" customWidth="1"/>
    <col min="36" max="36" width="9.625" style="28" bestFit="1" customWidth="1"/>
    <col min="37" max="37" width="5.625" style="28" bestFit="1" customWidth="1"/>
    <col min="38" max="38" width="9.625" style="28" bestFit="1" customWidth="1"/>
    <col min="39" max="39" width="5.625" style="28" bestFit="1" customWidth="1"/>
    <col min="40" max="40" width="9.625" style="28" bestFit="1" customWidth="1"/>
    <col min="41" max="41" width="5.75390625" style="28" customWidth="1"/>
    <col min="42" max="42" width="8.875" style="28" bestFit="1" customWidth="1"/>
    <col min="43" max="43" width="6.25390625" style="28" bestFit="1" customWidth="1"/>
    <col min="44" max="16384" width="5.75390625" style="28" customWidth="1"/>
  </cols>
  <sheetData>
    <row r="1" spans="1:43" s="26" customFormat="1" ht="14.25" thickBot="1">
      <c r="A1" s="37" t="s">
        <v>148</v>
      </c>
      <c r="B1" s="37" t="s">
        <v>149</v>
      </c>
      <c r="C1" s="37"/>
      <c r="D1" s="37"/>
      <c r="E1" s="37"/>
      <c r="F1" s="37" t="s">
        <v>150</v>
      </c>
      <c r="G1" s="37"/>
      <c r="H1" s="37"/>
      <c r="I1" s="37"/>
      <c r="J1" s="37" t="s">
        <v>151</v>
      </c>
      <c r="K1" s="37" t="s">
        <v>152</v>
      </c>
      <c r="L1" s="37" t="s">
        <v>153</v>
      </c>
      <c r="M1" s="37" t="s">
        <v>154</v>
      </c>
      <c r="N1" s="37" t="s">
        <v>155</v>
      </c>
      <c r="O1" s="37" t="s">
        <v>156</v>
      </c>
      <c r="P1" s="37" t="s">
        <v>13</v>
      </c>
      <c r="Q1" s="38" t="s">
        <v>157</v>
      </c>
      <c r="R1" s="38" t="s">
        <v>158</v>
      </c>
      <c r="S1" s="37" t="s">
        <v>159</v>
      </c>
      <c r="T1" s="37" t="s">
        <v>14</v>
      </c>
      <c r="U1" s="38" t="s">
        <v>160</v>
      </c>
      <c r="V1" s="38" t="s">
        <v>158</v>
      </c>
      <c r="W1" s="37" t="s">
        <v>159</v>
      </c>
      <c r="X1" s="37" t="s">
        <v>255</v>
      </c>
      <c r="Y1" s="38" t="s">
        <v>257</v>
      </c>
      <c r="Z1" s="38" t="s">
        <v>158</v>
      </c>
      <c r="AA1" s="37" t="s">
        <v>159</v>
      </c>
      <c r="AB1" s="39" t="s">
        <v>161</v>
      </c>
      <c r="AC1" s="39" t="s">
        <v>162</v>
      </c>
      <c r="AD1" s="39" t="s">
        <v>163</v>
      </c>
      <c r="AE1" s="39"/>
      <c r="AF1" s="39"/>
      <c r="AG1" s="39" t="s">
        <v>164</v>
      </c>
      <c r="AI1" s="26" t="s">
        <v>192</v>
      </c>
      <c r="AJ1" s="26" t="s">
        <v>194</v>
      </c>
      <c r="AK1" s="26" t="s">
        <v>193</v>
      </c>
      <c r="AL1" s="26" t="s">
        <v>195</v>
      </c>
      <c r="AM1" s="26" t="s">
        <v>193</v>
      </c>
      <c r="AN1" s="26" t="s">
        <v>195</v>
      </c>
      <c r="AP1" s="24" t="s">
        <v>165</v>
      </c>
      <c r="AQ1" s="24" t="s">
        <v>197</v>
      </c>
    </row>
    <row r="2" spans="1:43" ht="12.75" thickTop="1">
      <c r="A2" s="41">
        <f>'女子入力'!B12</f>
        <v>0</v>
      </c>
      <c r="B2" s="41">
        <f>A2+200200000</f>
        <v>200200000</v>
      </c>
      <c r="C2" s="41">
        <f>'女子入力'!C12</f>
        <v>0</v>
      </c>
      <c r="D2" s="41">
        <f>'女子入力'!D12</f>
        <v>0</v>
      </c>
      <c r="E2" s="41" t="s">
        <v>217</v>
      </c>
      <c r="F2" s="41" t="str">
        <f>CONCATENATE(C2,E2,D2)</f>
        <v>0　0</v>
      </c>
      <c r="G2" s="41">
        <f>'女子入力'!E12</f>
      </c>
      <c r="H2" s="41">
        <f>'女子入力'!F12</f>
      </c>
      <c r="I2" s="41" t="s">
        <v>188</v>
      </c>
      <c r="J2" s="41" t="str">
        <f>CONCATENATE(G2,I2,H2)</f>
        <v> </v>
      </c>
      <c r="K2" s="41" t="s">
        <v>196</v>
      </c>
      <c r="L2" s="41">
        <v>2</v>
      </c>
      <c r="M2" s="41">
        <v>46</v>
      </c>
      <c r="N2" s="41">
        <f>'女子入力'!H12</f>
        <v>0</v>
      </c>
      <c r="O2" s="41" t="e">
        <f>'女子入力'!I12</f>
        <v>#N/A</v>
      </c>
      <c r="P2" s="41">
        <f>'女子入力'!J12</f>
        <v>0</v>
      </c>
      <c r="Q2" s="40" t="e">
        <f aca="true" t="shared" si="0" ref="Q2:Q33">VLOOKUP(P2,$AP$2:$AQ$23,2,FALSE)</f>
        <v>#N/A</v>
      </c>
      <c r="R2" s="41">
        <f>'女子入力'!K12</f>
        <v>0</v>
      </c>
      <c r="S2" s="41" t="e">
        <f>CONCATENATE(Q2," ",R2)</f>
        <v>#N/A</v>
      </c>
      <c r="T2" s="41">
        <f>'女子入力'!M12</f>
        <v>0</v>
      </c>
      <c r="U2" s="40" t="e">
        <f aca="true" t="shared" si="1" ref="U2:U33">VLOOKUP(T2,$AP$2:$AQ$23,2,FALSE)</f>
        <v>#N/A</v>
      </c>
      <c r="V2" s="41">
        <f>'女子入力'!N12</f>
        <v>0</v>
      </c>
      <c r="W2" s="41" t="e">
        <f>CONCATENATE(U2," ",V2)</f>
        <v>#N/A</v>
      </c>
      <c r="X2" s="41">
        <f>'女子入力'!P12</f>
        <v>0</v>
      </c>
      <c r="Y2" s="40" t="e">
        <f>VLOOKUP(X2,$AP$2:$AQ$23,2,FALSE)</f>
        <v>#N/A</v>
      </c>
      <c r="Z2" s="41">
        <f>'女子入力'!Q12</f>
        <v>0</v>
      </c>
      <c r="AA2" s="41" t="e">
        <f>CONCATENATE(Y2," ",Z2)</f>
        <v>#N/A</v>
      </c>
      <c r="AB2" s="41">
        <f>'女子入力'!S12</f>
        <v>0</v>
      </c>
      <c r="AC2" s="41">
        <f>'女子入力'!T12</f>
        <v>0</v>
      </c>
      <c r="AD2" s="41" t="str">
        <f>CONCATENATE(AE2,'女子入力'!G12,AF2)</f>
        <v>()</v>
      </c>
      <c r="AE2" s="41" t="s">
        <v>190</v>
      </c>
      <c r="AF2" s="41" t="s">
        <v>191</v>
      </c>
      <c r="AG2" s="41" t="str">
        <f aca="true" t="shared" si="2" ref="AG2:AG33">CONCATENATE(F2,AD2)</f>
        <v>0　0()</v>
      </c>
      <c r="AI2" s="30">
        <f>'女子入力'!U12</f>
        <v>0</v>
      </c>
      <c r="AJ2" s="31" t="e">
        <f>VLOOKUP(AI2,$AP$2:$AQ$23,2,FALSE)</f>
        <v>#N/A</v>
      </c>
      <c r="AK2" s="30">
        <f>'女子入力'!V12</f>
        <v>0</v>
      </c>
      <c r="AL2" s="31" t="e">
        <f>VLOOKUP(AK2,$AP$2:$AQ$23,2,FALSE)</f>
        <v>#N/A</v>
      </c>
      <c r="AM2" s="30">
        <f>'女子入力'!W12</f>
        <v>0</v>
      </c>
      <c r="AN2" s="31" t="e">
        <f>VLOOKUP(AM2,$AP$2:$AQ$23,2,FALSE)</f>
        <v>#N/A</v>
      </c>
      <c r="AP2" s="43" t="s">
        <v>104</v>
      </c>
      <c r="AQ2" s="42" t="s">
        <v>168</v>
      </c>
    </row>
    <row r="3" spans="1:43" ht="12">
      <c r="A3" s="41">
        <f>'女子入力'!B13</f>
        <v>0</v>
      </c>
      <c r="B3" s="41">
        <f aca="true" t="shared" si="3" ref="B3:B51">A3+200200000</f>
        <v>200200000</v>
      </c>
      <c r="C3" s="41">
        <f>'女子入力'!C13</f>
        <v>0</v>
      </c>
      <c r="D3" s="41">
        <f>'女子入力'!D13</f>
        <v>0</v>
      </c>
      <c r="E3" s="41" t="s">
        <v>217</v>
      </c>
      <c r="F3" s="41" t="str">
        <f aca="true" t="shared" si="4" ref="F3:F50">CONCATENATE(C3,E3,D3)</f>
        <v>0　0</v>
      </c>
      <c r="G3" s="41">
        <f>'女子入力'!E13</f>
      </c>
      <c r="H3" s="41">
        <f>'女子入力'!F13</f>
      </c>
      <c r="I3" s="41" t="s">
        <v>188</v>
      </c>
      <c r="J3" s="41" t="str">
        <f aca="true" t="shared" si="5" ref="J3:J51">CONCATENATE(G3,I3,H3)</f>
        <v> </v>
      </c>
      <c r="K3" s="41" t="s">
        <v>196</v>
      </c>
      <c r="L3" s="41">
        <v>2</v>
      </c>
      <c r="M3" s="41">
        <v>46</v>
      </c>
      <c r="N3" s="41">
        <f>'女子入力'!H13</f>
        <v>0</v>
      </c>
      <c r="O3" s="41" t="e">
        <f>'女子入力'!I13</f>
        <v>#N/A</v>
      </c>
      <c r="P3" s="41">
        <f>'女子入力'!J13</f>
        <v>0</v>
      </c>
      <c r="Q3" s="40" t="e">
        <f t="shared" si="0"/>
        <v>#N/A</v>
      </c>
      <c r="R3" s="41">
        <f>'女子入力'!K13</f>
        <v>0</v>
      </c>
      <c r="S3" s="41" t="e">
        <f aca="true" t="shared" si="6" ref="S3:S51">CONCATENATE(Q3," ",R3)</f>
        <v>#N/A</v>
      </c>
      <c r="T3" s="41">
        <f>'女子入力'!M13</f>
        <v>0</v>
      </c>
      <c r="U3" s="40" t="e">
        <f t="shared" si="1"/>
        <v>#N/A</v>
      </c>
      <c r="V3" s="41">
        <f>'女子入力'!N13</f>
        <v>0</v>
      </c>
      <c r="W3" s="41" t="e">
        <f aca="true" t="shared" si="7" ref="W3:W51">CONCATENATE(U3," ",V3)</f>
        <v>#N/A</v>
      </c>
      <c r="X3" s="41">
        <f>'女子入力'!P13</f>
        <v>0</v>
      </c>
      <c r="Y3" s="40" t="e">
        <f aca="true" t="shared" si="8" ref="Y3:Y66">VLOOKUP(X3,$AP$2:$AQ$23,2,FALSE)</f>
        <v>#N/A</v>
      </c>
      <c r="Z3" s="41">
        <f>'女子入力'!Q13</f>
        <v>0</v>
      </c>
      <c r="AA3" s="41" t="e">
        <f aca="true" t="shared" si="9" ref="AA3:AA66">CONCATENATE(Y3," ",Z3)</f>
        <v>#N/A</v>
      </c>
      <c r="AB3" s="41">
        <f>'女子入力'!S13</f>
        <v>0</v>
      </c>
      <c r="AC3" s="41">
        <f>'女子入力'!T13</f>
        <v>0</v>
      </c>
      <c r="AD3" s="41" t="str">
        <f>CONCATENATE(AE3,'女子入力'!G13,AF3)</f>
        <v>()</v>
      </c>
      <c r="AE3" s="41" t="s">
        <v>190</v>
      </c>
      <c r="AF3" s="41" t="s">
        <v>191</v>
      </c>
      <c r="AG3" s="41" t="str">
        <f t="shared" si="2"/>
        <v>0　0()</v>
      </c>
      <c r="AI3" s="30">
        <f>'女子入力'!U13</f>
        <v>0</v>
      </c>
      <c r="AJ3" s="31" t="e">
        <f aca="true" t="shared" si="10" ref="AJ3:AJ51">VLOOKUP(AI3,$AP$2:$AQ$23,2,FALSE)</f>
        <v>#N/A</v>
      </c>
      <c r="AK3" s="30">
        <f>'女子入力'!V13</f>
        <v>0</v>
      </c>
      <c r="AL3" s="31" t="e">
        <f aca="true" t="shared" si="11" ref="AL3:AL51">VLOOKUP(AK3,$AP$2:$AQ$23,2,FALSE)</f>
        <v>#N/A</v>
      </c>
      <c r="AM3" s="30">
        <f>'女子入力'!W13</f>
        <v>0</v>
      </c>
      <c r="AN3" s="31" t="e">
        <f aca="true" t="shared" si="12" ref="AN3:AN66">VLOOKUP(AM3,$AP$2:$AQ$23,2,FALSE)</f>
        <v>#N/A</v>
      </c>
      <c r="AP3" s="43" t="s">
        <v>105</v>
      </c>
      <c r="AQ3" s="42" t="s">
        <v>169</v>
      </c>
    </row>
    <row r="4" spans="1:43" ht="12">
      <c r="A4" s="41">
        <f>'女子入力'!B14</f>
        <v>0</v>
      </c>
      <c r="B4" s="41">
        <f t="shared" si="3"/>
        <v>200200000</v>
      </c>
      <c r="C4" s="41">
        <f>'女子入力'!C14</f>
        <v>0</v>
      </c>
      <c r="D4" s="41">
        <f>'女子入力'!D14</f>
        <v>0</v>
      </c>
      <c r="E4" s="41" t="s">
        <v>217</v>
      </c>
      <c r="F4" s="41" t="str">
        <f t="shared" si="4"/>
        <v>0　0</v>
      </c>
      <c r="G4" s="41">
        <f>'女子入力'!E14</f>
      </c>
      <c r="H4" s="41">
        <f>'女子入力'!F14</f>
      </c>
      <c r="I4" s="41" t="s">
        <v>188</v>
      </c>
      <c r="J4" s="41" t="str">
        <f t="shared" si="5"/>
        <v> </v>
      </c>
      <c r="K4" s="41" t="s">
        <v>196</v>
      </c>
      <c r="L4" s="41">
        <v>2</v>
      </c>
      <c r="M4" s="41">
        <v>46</v>
      </c>
      <c r="N4" s="41">
        <f>'女子入力'!H14</f>
        <v>0</v>
      </c>
      <c r="O4" s="41" t="e">
        <f>'女子入力'!I14</f>
        <v>#N/A</v>
      </c>
      <c r="P4" s="41">
        <f>'女子入力'!J14</f>
        <v>0</v>
      </c>
      <c r="Q4" s="40" t="e">
        <f t="shared" si="0"/>
        <v>#N/A</v>
      </c>
      <c r="R4" s="41">
        <f>'女子入力'!K14</f>
        <v>0</v>
      </c>
      <c r="S4" s="41" t="e">
        <f t="shared" si="6"/>
        <v>#N/A</v>
      </c>
      <c r="T4" s="41">
        <f>'女子入力'!M14</f>
        <v>0</v>
      </c>
      <c r="U4" s="40" t="e">
        <f t="shared" si="1"/>
        <v>#N/A</v>
      </c>
      <c r="V4" s="41">
        <f>'女子入力'!N14</f>
        <v>0</v>
      </c>
      <c r="W4" s="41" t="e">
        <f t="shared" si="7"/>
        <v>#N/A</v>
      </c>
      <c r="X4" s="41">
        <f>'女子入力'!P14</f>
        <v>0</v>
      </c>
      <c r="Y4" s="40" t="e">
        <f t="shared" si="8"/>
        <v>#N/A</v>
      </c>
      <c r="Z4" s="41">
        <f>'女子入力'!Q14</f>
        <v>0</v>
      </c>
      <c r="AA4" s="41" t="e">
        <f t="shared" si="9"/>
        <v>#N/A</v>
      </c>
      <c r="AB4" s="41">
        <f>'女子入力'!S14</f>
        <v>0</v>
      </c>
      <c r="AC4" s="41">
        <f>'女子入力'!T14</f>
        <v>0</v>
      </c>
      <c r="AD4" s="41" t="str">
        <f>CONCATENATE(AE4,'女子入力'!G14,AF4)</f>
        <v>()</v>
      </c>
      <c r="AE4" s="41" t="s">
        <v>190</v>
      </c>
      <c r="AF4" s="41" t="s">
        <v>191</v>
      </c>
      <c r="AG4" s="41" t="str">
        <f t="shared" si="2"/>
        <v>0　0()</v>
      </c>
      <c r="AI4" s="30">
        <f>'女子入力'!U14</f>
        <v>0</v>
      </c>
      <c r="AJ4" s="31" t="e">
        <f t="shared" si="10"/>
        <v>#N/A</v>
      </c>
      <c r="AK4" s="30">
        <f>'女子入力'!V14</f>
        <v>0</v>
      </c>
      <c r="AL4" s="31" t="e">
        <f t="shared" si="11"/>
        <v>#N/A</v>
      </c>
      <c r="AM4" s="30">
        <f>'女子入力'!W14</f>
        <v>0</v>
      </c>
      <c r="AN4" s="31" t="e">
        <f t="shared" si="12"/>
        <v>#N/A</v>
      </c>
      <c r="AP4" s="43" t="s">
        <v>106</v>
      </c>
      <c r="AQ4" s="42" t="s">
        <v>170</v>
      </c>
    </row>
    <row r="5" spans="1:43" ht="12">
      <c r="A5" s="41">
        <f>'女子入力'!B15</f>
        <v>0</v>
      </c>
      <c r="B5" s="41">
        <f t="shared" si="3"/>
        <v>200200000</v>
      </c>
      <c r="C5" s="41">
        <f>'女子入力'!C15</f>
        <v>0</v>
      </c>
      <c r="D5" s="41">
        <f>'女子入力'!D15</f>
        <v>0</v>
      </c>
      <c r="E5" s="41" t="s">
        <v>217</v>
      </c>
      <c r="F5" s="41" t="str">
        <f t="shared" si="4"/>
        <v>0　0</v>
      </c>
      <c r="G5" s="41">
        <f>'女子入力'!E15</f>
      </c>
      <c r="H5" s="41">
        <f>'女子入力'!F15</f>
      </c>
      <c r="I5" s="41" t="s">
        <v>188</v>
      </c>
      <c r="J5" s="41" t="str">
        <f t="shared" si="5"/>
        <v> </v>
      </c>
      <c r="K5" s="41" t="s">
        <v>196</v>
      </c>
      <c r="L5" s="41">
        <v>2</v>
      </c>
      <c r="M5" s="41">
        <v>46</v>
      </c>
      <c r="N5" s="41">
        <f>'女子入力'!H15</f>
        <v>0</v>
      </c>
      <c r="O5" s="41" t="e">
        <f>'女子入力'!I15</f>
        <v>#N/A</v>
      </c>
      <c r="P5" s="41">
        <f>'女子入力'!J15</f>
        <v>0</v>
      </c>
      <c r="Q5" s="40" t="e">
        <f t="shared" si="0"/>
        <v>#N/A</v>
      </c>
      <c r="R5" s="41">
        <f>'女子入力'!K15</f>
        <v>0</v>
      </c>
      <c r="S5" s="41" t="e">
        <f t="shared" si="6"/>
        <v>#N/A</v>
      </c>
      <c r="T5" s="41">
        <f>'女子入力'!M15</f>
        <v>0</v>
      </c>
      <c r="U5" s="40" t="e">
        <f t="shared" si="1"/>
        <v>#N/A</v>
      </c>
      <c r="V5" s="41">
        <f>'女子入力'!N15</f>
        <v>0</v>
      </c>
      <c r="W5" s="41" t="e">
        <f t="shared" si="7"/>
        <v>#N/A</v>
      </c>
      <c r="X5" s="41">
        <f>'女子入力'!P15</f>
        <v>0</v>
      </c>
      <c r="Y5" s="40" t="e">
        <f t="shared" si="8"/>
        <v>#N/A</v>
      </c>
      <c r="Z5" s="41">
        <f>'女子入力'!Q15</f>
        <v>0</v>
      </c>
      <c r="AA5" s="41" t="e">
        <f t="shared" si="9"/>
        <v>#N/A</v>
      </c>
      <c r="AB5" s="41">
        <f>'女子入力'!S15</f>
        <v>0</v>
      </c>
      <c r="AC5" s="41">
        <f>'女子入力'!T15</f>
        <v>0</v>
      </c>
      <c r="AD5" s="41" t="str">
        <f>CONCATENATE(AE5,'女子入力'!G15,AF5)</f>
        <v>()</v>
      </c>
      <c r="AE5" s="41" t="s">
        <v>190</v>
      </c>
      <c r="AF5" s="41" t="s">
        <v>191</v>
      </c>
      <c r="AG5" s="41" t="str">
        <f t="shared" si="2"/>
        <v>0　0()</v>
      </c>
      <c r="AI5" s="30">
        <f>'女子入力'!U15</f>
        <v>0</v>
      </c>
      <c r="AJ5" s="31" t="e">
        <f t="shared" si="10"/>
        <v>#N/A</v>
      </c>
      <c r="AK5" s="30">
        <f>'女子入力'!V15</f>
        <v>0</v>
      </c>
      <c r="AL5" s="31" t="e">
        <f t="shared" si="11"/>
        <v>#N/A</v>
      </c>
      <c r="AM5" s="30">
        <f>'女子入力'!W15</f>
        <v>0</v>
      </c>
      <c r="AN5" s="31" t="e">
        <f t="shared" si="12"/>
        <v>#N/A</v>
      </c>
      <c r="AP5" s="43" t="s">
        <v>107</v>
      </c>
      <c r="AQ5" s="42" t="s">
        <v>171</v>
      </c>
    </row>
    <row r="6" spans="1:43" ht="12">
      <c r="A6" s="41">
        <f>'女子入力'!B16</f>
        <v>0</v>
      </c>
      <c r="B6" s="41">
        <f t="shared" si="3"/>
        <v>200200000</v>
      </c>
      <c r="C6" s="41">
        <f>'女子入力'!C16</f>
        <v>0</v>
      </c>
      <c r="D6" s="41">
        <f>'女子入力'!D16</f>
        <v>0</v>
      </c>
      <c r="E6" s="41" t="s">
        <v>217</v>
      </c>
      <c r="F6" s="41" t="str">
        <f t="shared" si="4"/>
        <v>0　0</v>
      </c>
      <c r="G6" s="41">
        <f>'女子入力'!E16</f>
      </c>
      <c r="H6" s="41">
        <f>'女子入力'!F16</f>
      </c>
      <c r="I6" s="41" t="s">
        <v>188</v>
      </c>
      <c r="J6" s="41" t="str">
        <f t="shared" si="5"/>
        <v> </v>
      </c>
      <c r="K6" s="41" t="s">
        <v>196</v>
      </c>
      <c r="L6" s="41">
        <v>2</v>
      </c>
      <c r="M6" s="41">
        <v>46</v>
      </c>
      <c r="N6" s="41">
        <f>'女子入力'!H16</f>
        <v>0</v>
      </c>
      <c r="O6" s="41" t="e">
        <f>'女子入力'!I16</f>
        <v>#N/A</v>
      </c>
      <c r="P6" s="41">
        <f>'女子入力'!J16</f>
        <v>0</v>
      </c>
      <c r="Q6" s="40" t="e">
        <f t="shared" si="0"/>
        <v>#N/A</v>
      </c>
      <c r="R6" s="41">
        <f>'女子入力'!K16</f>
        <v>0</v>
      </c>
      <c r="S6" s="41" t="e">
        <f t="shared" si="6"/>
        <v>#N/A</v>
      </c>
      <c r="T6" s="41">
        <f>'女子入力'!M16</f>
        <v>0</v>
      </c>
      <c r="U6" s="40" t="e">
        <f t="shared" si="1"/>
        <v>#N/A</v>
      </c>
      <c r="V6" s="41">
        <f>'女子入力'!N16</f>
        <v>0</v>
      </c>
      <c r="W6" s="41" t="e">
        <f t="shared" si="7"/>
        <v>#N/A</v>
      </c>
      <c r="X6" s="41">
        <f>'女子入力'!P16</f>
        <v>0</v>
      </c>
      <c r="Y6" s="40" t="e">
        <f t="shared" si="8"/>
        <v>#N/A</v>
      </c>
      <c r="Z6" s="41">
        <f>'女子入力'!Q16</f>
        <v>0</v>
      </c>
      <c r="AA6" s="41" t="e">
        <f t="shared" si="9"/>
        <v>#N/A</v>
      </c>
      <c r="AB6" s="41">
        <f>'女子入力'!S16</f>
        <v>0</v>
      </c>
      <c r="AC6" s="41">
        <f>'女子入力'!T16</f>
        <v>0</v>
      </c>
      <c r="AD6" s="41" t="str">
        <f>CONCATENATE(AE6,'女子入力'!G16,AF6)</f>
        <v>()</v>
      </c>
      <c r="AE6" s="41" t="s">
        <v>190</v>
      </c>
      <c r="AF6" s="41" t="s">
        <v>191</v>
      </c>
      <c r="AG6" s="41" t="str">
        <f t="shared" si="2"/>
        <v>0　0()</v>
      </c>
      <c r="AI6" s="30">
        <f>'女子入力'!U16</f>
        <v>0</v>
      </c>
      <c r="AJ6" s="31" t="e">
        <f t="shared" si="10"/>
        <v>#N/A</v>
      </c>
      <c r="AK6" s="30">
        <f>'女子入力'!V16</f>
        <v>0</v>
      </c>
      <c r="AL6" s="31" t="e">
        <f t="shared" si="11"/>
        <v>#N/A</v>
      </c>
      <c r="AM6" s="30">
        <f>'女子入力'!W16</f>
        <v>0</v>
      </c>
      <c r="AN6" s="31" t="e">
        <f t="shared" si="12"/>
        <v>#N/A</v>
      </c>
      <c r="AP6" s="43" t="s">
        <v>198</v>
      </c>
      <c r="AQ6" s="42" t="s">
        <v>172</v>
      </c>
    </row>
    <row r="7" spans="1:43" ht="12">
      <c r="A7" s="41">
        <f>'女子入力'!B17</f>
        <v>0</v>
      </c>
      <c r="B7" s="41">
        <f t="shared" si="3"/>
        <v>200200000</v>
      </c>
      <c r="C7" s="41">
        <f>'女子入力'!C17</f>
        <v>0</v>
      </c>
      <c r="D7" s="41">
        <f>'女子入力'!D17</f>
        <v>0</v>
      </c>
      <c r="E7" s="41" t="s">
        <v>217</v>
      </c>
      <c r="F7" s="41" t="str">
        <f t="shared" si="4"/>
        <v>0　0</v>
      </c>
      <c r="G7" s="41">
        <f>'女子入力'!E17</f>
      </c>
      <c r="H7" s="41">
        <f>'女子入力'!F17</f>
      </c>
      <c r="I7" s="41" t="s">
        <v>188</v>
      </c>
      <c r="J7" s="41" t="str">
        <f t="shared" si="5"/>
        <v> </v>
      </c>
      <c r="K7" s="41" t="s">
        <v>196</v>
      </c>
      <c r="L7" s="41">
        <v>2</v>
      </c>
      <c r="M7" s="41">
        <v>46</v>
      </c>
      <c r="N7" s="41">
        <f>'女子入力'!H17</f>
        <v>0</v>
      </c>
      <c r="O7" s="41" t="e">
        <f>'女子入力'!I17</f>
        <v>#N/A</v>
      </c>
      <c r="P7" s="41">
        <f>'女子入力'!J17</f>
        <v>0</v>
      </c>
      <c r="Q7" s="40" t="e">
        <f t="shared" si="0"/>
        <v>#N/A</v>
      </c>
      <c r="R7" s="41">
        <f>'女子入力'!K17</f>
        <v>0</v>
      </c>
      <c r="S7" s="41" t="e">
        <f t="shared" si="6"/>
        <v>#N/A</v>
      </c>
      <c r="T7" s="41">
        <f>'女子入力'!M17</f>
        <v>0</v>
      </c>
      <c r="U7" s="40" t="e">
        <f t="shared" si="1"/>
        <v>#N/A</v>
      </c>
      <c r="V7" s="41">
        <f>'女子入力'!N17</f>
        <v>0</v>
      </c>
      <c r="W7" s="41" t="e">
        <f t="shared" si="7"/>
        <v>#N/A</v>
      </c>
      <c r="X7" s="41">
        <f>'女子入力'!P17</f>
        <v>0</v>
      </c>
      <c r="Y7" s="40" t="e">
        <f t="shared" si="8"/>
        <v>#N/A</v>
      </c>
      <c r="Z7" s="41">
        <f>'女子入力'!Q17</f>
        <v>0</v>
      </c>
      <c r="AA7" s="41" t="e">
        <f t="shared" si="9"/>
        <v>#N/A</v>
      </c>
      <c r="AB7" s="41">
        <f>'女子入力'!S17</f>
        <v>0</v>
      </c>
      <c r="AC7" s="41">
        <f>'女子入力'!T17</f>
        <v>0</v>
      </c>
      <c r="AD7" s="41" t="str">
        <f>CONCATENATE(AE7,'女子入力'!G17,AF7)</f>
        <v>()</v>
      </c>
      <c r="AE7" s="41" t="s">
        <v>190</v>
      </c>
      <c r="AF7" s="41" t="s">
        <v>191</v>
      </c>
      <c r="AG7" s="41" t="str">
        <f t="shared" si="2"/>
        <v>0　0()</v>
      </c>
      <c r="AI7" s="30">
        <f>'女子入力'!U17</f>
        <v>0</v>
      </c>
      <c r="AJ7" s="31" t="e">
        <f t="shared" si="10"/>
        <v>#N/A</v>
      </c>
      <c r="AK7" s="30">
        <f>'女子入力'!V17</f>
        <v>0</v>
      </c>
      <c r="AL7" s="31" t="e">
        <f t="shared" si="11"/>
        <v>#N/A</v>
      </c>
      <c r="AM7" s="30">
        <f>'女子入力'!W17</f>
        <v>0</v>
      </c>
      <c r="AN7" s="31" t="e">
        <f t="shared" si="12"/>
        <v>#N/A</v>
      </c>
      <c r="AP7" s="43" t="s">
        <v>199</v>
      </c>
      <c r="AQ7" s="42" t="s">
        <v>200</v>
      </c>
    </row>
    <row r="8" spans="1:43" ht="12">
      <c r="A8" s="41">
        <f>'女子入力'!B18</f>
        <v>0</v>
      </c>
      <c r="B8" s="41">
        <f t="shared" si="3"/>
        <v>200200000</v>
      </c>
      <c r="C8" s="41">
        <f>'女子入力'!C18</f>
        <v>0</v>
      </c>
      <c r="D8" s="41">
        <f>'女子入力'!D18</f>
        <v>0</v>
      </c>
      <c r="E8" s="41" t="s">
        <v>217</v>
      </c>
      <c r="F8" s="41" t="str">
        <f t="shared" si="4"/>
        <v>0　0</v>
      </c>
      <c r="G8" s="41">
        <f>'女子入力'!E18</f>
      </c>
      <c r="H8" s="41">
        <f>'女子入力'!F18</f>
      </c>
      <c r="I8" s="41" t="s">
        <v>188</v>
      </c>
      <c r="J8" s="41" t="str">
        <f t="shared" si="5"/>
        <v> </v>
      </c>
      <c r="K8" s="41" t="s">
        <v>196</v>
      </c>
      <c r="L8" s="41">
        <v>2</v>
      </c>
      <c r="M8" s="41">
        <v>46</v>
      </c>
      <c r="N8" s="41">
        <f>'女子入力'!H18</f>
        <v>0</v>
      </c>
      <c r="O8" s="41" t="e">
        <f>'女子入力'!I18</f>
        <v>#N/A</v>
      </c>
      <c r="P8" s="41">
        <f>'女子入力'!J18</f>
        <v>0</v>
      </c>
      <c r="Q8" s="40" t="e">
        <f t="shared" si="0"/>
        <v>#N/A</v>
      </c>
      <c r="R8" s="41">
        <f>'女子入力'!K18</f>
        <v>0</v>
      </c>
      <c r="S8" s="41" t="e">
        <f t="shared" si="6"/>
        <v>#N/A</v>
      </c>
      <c r="T8" s="41">
        <f>'女子入力'!M18</f>
        <v>0</v>
      </c>
      <c r="U8" s="40" t="e">
        <f t="shared" si="1"/>
        <v>#N/A</v>
      </c>
      <c r="V8" s="41">
        <f>'女子入力'!N18</f>
        <v>0</v>
      </c>
      <c r="W8" s="41" t="e">
        <f t="shared" si="7"/>
        <v>#N/A</v>
      </c>
      <c r="X8" s="41">
        <f>'女子入力'!P18</f>
        <v>0</v>
      </c>
      <c r="Y8" s="40" t="e">
        <f t="shared" si="8"/>
        <v>#N/A</v>
      </c>
      <c r="Z8" s="41">
        <f>'女子入力'!Q18</f>
        <v>0</v>
      </c>
      <c r="AA8" s="41" t="e">
        <f t="shared" si="9"/>
        <v>#N/A</v>
      </c>
      <c r="AB8" s="41">
        <f>'女子入力'!S18</f>
        <v>0</v>
      </c>
      <c r="AC8" s="41">
        <f>'女子入力'!T18</f>
        <v>0</v>
      </c>
      <c r="AD8" s="41" t="str">
        <f>CONCATENATE(AE8,'女子入力'!G18,AF8)</f>
        <v>()</v>
      </c>
      <c r="AE8" s="41" t="s">
        <v>190</v>
      </c>
      <c r="AF8" s="41" t="s">
        <v>191</v>
      </c>
      <c r="AG8" s="41" t="str">
        <f t="shared" si="2"/>
        <v>0　0()</v>
      </c>
      <c r="AI8" s="30">
        <f>'女子入力'!U18</f>
        <v>0</v>
      </c>
      <c r="AJ8" s="31" t="e">
        <f t="shared" si="10"/>
        <v>#N/A</v>
      </c>
      <c r="AK8" s="30">
        <f>'女子入力'!V18</f>
        <v>0</v>
      </c>
      <c r="AL8" s="31" t="e">
        <f t="shared" si="11"/>
        <v>#N/A</v>
      </c>
      <c r="AM8" s="30">
        <f>'女子入力'!W18</f>
        <v>0</v>
      </c>
      <c r="AN8" s="31" t="e">
        <f t="shared" si="12"/>
        <v>#N/A</v>
      </c>
      <c r="AP8" s="43" t="s">
        <v>201</v>
      </c>
      <c r="AQ8" s="42" t="s">
        <v>202</v>
      </c>
    </row>
    <row r="9" spans="1:43" ht="12">
      <c r="A9" s="41">
        <f>'女子入力'!B19</f>
        <v>0</v>
      </c>
      <c r="B9" s="41">
        <f t="shared" si="3"/>
        <v>200200000</v>
      </c>
      <c r="C9" s="41">
        <f>'女子入力'!C19</f>
        <v>0</v>
      </c>
      <c r="D9" s="41">
        <f>'女子入力'!D19</f>
        <v>0</v>
      </c>
      <c r="E9" s="41" t="s">
        <v>217</v>
      </c>
      <c r="F9" s="41" t="str">
        <f t="shared" si="4"/>
        <v>0　0</v>
      </c>
      <c r="G9" s="41">
        <f>'女子入力'!E19</f>
      </c>
      <c r="H9" s="41">
        <f>'女子入力'!F19</f>
      </c>
      <c r="I9" s="41" t="s">
        <v>188</v>
      </c>
      <c r="J9" s="41" t="str">
        <f t="shared" si="5"/>
        <v> </v>
      </c>
      <c r="K9" s="41" t="s">
        <v>196</v>
      </c>
      <c r="L9" s="41">
        <v>2</v>
      </c>
      <c r="M9" s="41">
        <v>46</v>
      </c>
      <c r="N9" s="41">
        <f>'女子入力'!H19</f>
        <v>0</v>
      </c>
      <c r="O9" s="41" t="e">
        <f>'女子入力'!I19</f>
        <v>#N/A</v>
      </c>
      <c r="P9" s="41">
        <f>'女子入力'!J19</f>
        <v>0</v>
      </c>
      <c r="Q9" s="40" t="e">
        <f t="shared" si="0"/>
        <v>#N/A</v>
      </c>
      <c r="R9" s="41">
        <f>'女子入力'!K19</f>
        <v>0</v>
      </c>
      <c r="S9" s="41" t="e">
        <f t="shared" si="6"/>
        <v>#N/A</v>
      </c>
      <c r="T9" s="41">
        <f>'女子入力'!M19</f>
        <v>0</v>
      </c>
      <c r="U9" s="40" t="e">
        <f t="shared" si="1"/>
        <v>#N/A</v>
      </c>
      <c r="V9" s="41">
        <f>'女子入力'!N19</f>
        <v>0</v>
      </c>
      <c r="W9" s="41" t="e">
        <f t="shared" si="7"/>
        <v>#N/A</v>
      </c>
      <c r="X9" s="41">
        <f>'女子入力'!P19</f>
        <v>0</v>
      </c>
      <c r="Y9" s="40" t="e">
        <f t="shared" si="8"/>
        <v>#N/A</v>
      </c>
      <c r="Z9" s="41">
        <f>'女子入力'!Q19</f>
        <v>0</v>
      </c>
      <c r="AA9" s="41" t="e">
        <f t="shared" si="9"/>
        <v>#N/A</v>
      </c>
      <c r="AB9" s="41">
        <f>'女子入力'!S19</f>
        <v>0</v>
      </c>
      <c r="AC9" s="41">
        <f>'女子入力'!T19</f>
        <v>0</v>
      </c>
      <c r="AD9" s="41" t="str">
        <f>CONCATENATE(AE9,'女子入力'!G19,AF9)</f>
        <v>()</v>
      </c>
      <c r="AE9" s="41" t="s">
        <v>190</v>
      </c>
      <c r="AF9" s="41" t="s">
        <v>191</v>
      </c>
      <c r="AG9" s="41" t="str">
        <f t="shared" si="2"/>
        <v>0　0()</v>
      </c>
      <c r="AI9" s="30">
        <f>'女子入力'!U19</f>
        <v>0</v>
      </c>
      <c r="AJ9" s="31" t="e">
        <f t="shared" si="10"/>
        <v>#N/A</v>
      </c>
      <c r="AK9" s="30">
        <f>'女子入力'!V19</f>
        <v>0</v>
      </c>
      <c r="AL9" s="31" t="e">
        <f t="shared" si="11"/>
        <v>#N/A</v>
      </c>
      <c r="AM9" s="30">
        <f>'女子入力'!W19</f>
        <v>0</v>
      </c>
      <c r="AN9" s="31" t="e">
        <f t="shared" si="12"/>
        <v>#N/A</v>
      </c>
      <c r="AP9" s="43" t="s">
        <v>203</v>
      </c>
      <c r="AQ9" s="42" t="s">
        <v>204</v>
      </c>
    </row>
    <row r="10" spans="1:43" ht="12">
      <c r="A10" s="41">
        <f>'女子入力'!B20</f>
        <v>0</v>
      </c>
      <c r="B10" s="41">
        <f t="shared" si="3"/>
        <v>200200000</v>
      </c>
      <c r="C10" s="41">
        <f>'女子入力'!C20</f>
        <v>0</v>
      </c>
      <c r="D10" s="41">
        <f>'女子入力'!D20</f>
        <v>0</v>
      </c>
      <c r="E10" s="41" t="s">
        <v>217</v>
      </c>
      <c r="F10" s="41" t="str">
        <f t="shared" si="4"/>
        <v>0　0</v>
      </c>
      <c r="G10" s="41">
        <f>'女子入力'!E20</f>
      </c>
      <c r="H10" s="41">
        <f>'女子入力'!F20</f>
      </c>
      <c r="I10" s="41" t="s">
        <v>188</v>
      </c>
      <c r="J10" s="41" t="str">
        <f t="shared" si="5"/>
        <v> </v>
      </c>
      <c r="K10" s="41" t="s">
        <v>196</v>
      </c>
      <c r="L10" s="41">
        <v>2</v>
      </c>
      <c r="M10" s="41">
        <v>46</v>
      </c>
      <c r="N10" s="41">
        <f>'女子入力'!H20</f>
        <v>0</v>
      </c>
      <c r="O10" s="41" t="e">
        <f>'女子入力'!I20</f>
        <v>#N/A</v>
      </c>
      <c r="P10" s="41">
        <f>'女子入力'!J20</f>
        <v>0</v>
      </c>
      <c r="Q10" s="40" t="e">
        <f t="shared" si="0"/>
        <v>#N/A</v>
      </c>
      <c r="R10" s="41">
        <f>'女子入力'!K20</f>
        <v>0</v>
      </c>
      <c r="S10" s="41" t="e">
        <f t="shared" si="6"/>
        <v>#N/A</v>
      </c>
      <c r="T10" s="41">
        <f>'女子入力'!M20</f>
        <v>0</v>
      </c>
      <c r="U10" s="40" t="e">
        <f t="shared" si="1"/>
        <v>#N/A</v>
      </c>
      <c r="V10" s="41">
        <f>'女子入力'!N20</f>
        <v>0</v>
      </c>
      <c r="W10" s="41" t="e">
        <f t="shared" si="7"/>
        <v>#N/A</v>
      </c>
      <c r="X10" s="41">
        <f>'女子入力'!P20</f>
        <v>0</v>
      </c>
      <c r="Y10" s="40" t="e">
        <f t="shared" si="8"/>
        <v>#N/A</v>
      </c>
      <c r="Z10" s="41">
        <f>'女子入力'!Q20</f>
        <v>0</v>
      </c>
      <c r="AA10" s="41" t="e">
        <f t="shared" si="9"/>
        <v>#N/A</v>
      </c>
      <c r="AB10" s="41">
        <f>'女子入力'!S20</f>
        <v>0</v>
      </c>
      <c r="AC10" s="41">
        <f>'女子入力'!T20</f>
        <v>0</v>
      </c>
      <c r="AD10" s="41" t="str">
        <f>CONCATENATE(AE10,'女子入力'!G20,AF10)</f>
        <v>()</v>
      </c>
      <c r="AE10" s="41" t="s">
        <v>190</v>
      </c>
      <c r="AF10" s="41" t="s">
        <v>191</v>
      </c>
      <c r="AG10" s="41" t="str">
        <f t="shared" si="2"/>
        <v>0　0()</v>
      </c>
      <c r="AI10" s="30">
        <f>'女子入力'!U20</f>
        <v>0</v>
      </c>
      <c r="AJ10" s="31" t="e">
        <f t="shared" si="10"/>
        <v>#N/A</v>
      </c>
      <c r="AK10" s="30">
        <f>'女子入力'!V20</f>
        <v>0</v>
      </c>
      <c r="AL10" s="31" t="e">
        <f t="shared" si="11"/>
        <v>#N/A</v>
      </c>
      <c r="AM10" s="30">
        <f>'女子入力'!W20</f>
        <v>0</v>
      </c>
      <c r="AN10" s="31" t="e">
        <f t="shared" si="12"/>
        <v>#N/A</v>
      </c>
      <c r="AP10" s="43" t="s">
        <v>205</v>
      </c>
      <c r="AQ10" s="42" t="s">
        <v>177</v>
      </c>
    </row>
    <row r="11" spans="1:43" ht="12">
      <c r="A11" s="41">
        <f>'女子入力'!B21</f>
        <v>0</v>
      </c>
      <c r="B11" s="41">
        <f t="shared" si="3"/>
        <v>200200000</v>
      </c>
      <c r="C11" s="41">
        <f>'女子入力'!C21</f>
        <v>0</v>
      </c>
      <c r="D11" s="41">
        <f>'女子入力'!D21</f>
        <v>0</v>
      </c>
      <c r="E11" s="41" t="s">
        <v>217</v>
      </c>
      <c r="F11" s="41" t="str">
        <f t="shared" si="4"/>
        <v>0　0</v>
      </c>
      <c r="G11" s="41">
        <f>'女子入力'!E21</f>
      </c>
      <c r="H11" s="41">
        <f>'女子入力'!F21</f>
      </c>
      <c r="I11" s="41" t="s">
        <v>188</v>
      </c>
      <c r="J11" s="41" t="str">
        <f t="shared" si="5"/>
        <v> </v>
      </c>
      <c r="K11" s="41" t="s">
        <v>196</v>
      </c>
      <c r="L11" s="41">
        <v>2</v>
      </c>
      <c r="M11" s="41">
        <v>46</v>
      </c>
      <c r="N11" s="41">
        <f>'女子入力'!H21</f>
        <v>0</v>
      </c>
      <c r="O11" s="41" t="e">
        <f>'女子入力'!I21</f>
        <v>#N/A</v>
      </c>
      <c r="P11" s="41">
        <f>'女子入力'!J21</f>
        <v>0</v>
      </c>
      <c r="Q11" s="40" t="e">
        <f t="shared" si="0"/>
        <v>#N/A</v>
      </c>
      <c r="R11" s="41">
        <f>'女子入力'!K21</f>
        <v>0</v>
      </c>
      <c r="S11" s="41" t="e">
        <f t="shared" si="6"/>
        <v>#N/A</v>
      </c>
      <c r="T11" s="41">
        <f>'女子入力'!M21</f>
        <v>0</v>
      </c>
      <c r="U11" s="40" t="e">
        <f t="shared" si="1"/>
        <v>#N/A</v>
      </c>
      <c r="V11" s="41">
        <f>'女子入力'!N21</f>
        <v>0</v>
      </c>
      <c r="W11" s="41" t="e">
        <f t="shared" si="7"/>
        <v>#N/A</v>
      </c>
      <c r="X11" s="41">
        <f>'女子入力'!P21</f>
        <v>0</v>
      </c>
      <c r="Y11" s="40" t="e">
        <f t="shared" si="8"/>
        <v>#N/A</v>
      </c>
      <c r="Z11" s="41">
        <f>'女子入力'!Q21</f>
        <v>0</v>
      </c>
      <c r="AA11" s="41" t="e">
        <f t="shared" si="9"/>
        <v>#N/A</v>
      </c>
      <c r="AB11" s="41">
        <f>'女子入力'!S21</f>
        <v>0</v>
      </c>
      <c r="AC11" s="41">
        <f>'女子入力'!T21</f>
        <v>0</v>
      </c>
      <c r="AD11" s="41" t="str">
        <f>CONCATENATE(AE11,'女子入力'!G21,AF11)</f>
        <v>()</v>
      </c>
      <c r="AE11" s="41" t="s">
        <v>190</v>
      </c>
      <c r="AF11" s="41" t="s">
        <v>191</v>
      </c>
      <c r="AG11" s="41" t="str">
        <f t="shared" si="2"/>
        <v>0　0()</v>
      </c>
      <c r="AI11" s="30">
        <f>'女子入力'!U21</f>
        <v>0</v>
      </c>
      <c r="AJ11" s="31" t="e">
        <f t="shared" si="10"/>
        <v>#N/A</v>
      </c>
      <c r="AK11" s="30">
        <f>'女子入力'!V21</f>
        <v>0</v>
      </c>
      <c r="AL11" s="31" t="e">
        <f t="shared" si="11"/>
        <v>#N/A</v>
      </c>
      <c r="AM11" s="30">
        <f>'女子入力'!W21</f>
        <v>0</v>
      </c>
      <c r="AN11" s="31" t="e">
        <f t="shared" si="12"/>
        <v>#N/A</v>
      </c>
      <c r="AP11" s="43" t="s">
        <v>206</v>
      </c>
      <c r="AQ11" s="42" t="s">
        <v>178</v>
      </c>
    </row>
    <row r="12" spans="1:43" ht="12">
      <c r="A12" s="41">
        <f>'女子入力'!B22</f>
        <v>0</v>
      </c>
      <c r="B12" s="41">
        <f t="shared" si="3"/>
        <v>200200000</v>
      </c>
      <c r="C12" s="41">
        <f>'女子入力'!C22</f>
        <v>0</v>
      </c>
      <c r="D12" s="41">
        <f>'女子入力'!D22</f>
        <v>0</v>
      </c>
      <c r="E12" s="41" t="s">
        <v>217</v>
      </c>
      <c r="F12" s="41" t="str">
        <f t="shared" si="4"/>
        <v>0　0</v>
      </c>
      <c r="G12" s="41">
        <f>'女子入力'!E22</f>
      </c>
      <c r="H12" s="41">
        <f>'女子入力'!F22</f>
      </c>
      <c r="I12" s="41" t="s">
        <v>188</v>
      </c>
      <c r="J12" s="41" t="str">
        <f t="shared" si="5"/>
        <v> </v>
      </c>
      <c r="K12" s="41" t="s">
        <v>196</v>
      </c>
      <c r="L12" s="41">
        <v>2</v>
      </c>
      <c r="M12" s="41">
        <v>46</v>
      </c>
      <c r="N12" s="41">
        <f>'女子入力'!H22</f>
        <v>0</v>
      </c>
      <c r="O12" s="41" t="e">
        <f>'女子入力'!I22</f>
        <v>#N/A</v>
      </c>
      <c r="P12" s="41">
        <f>'女子入力'!J22</f>
        <v>0</v>
      </c>
      <c r="Q12" s="40" t="e">
        <f t="shared" si="0"/>
        <v>#N/A</v>
      </c>
      <c r="R12" s="41">
        <f>'女子入力'!K22</f>
        <v>0</v>
      </c>
      <c r="S12" s="41" t="e">
        <f t="shared" si="6"/>
        <v>#N/A</v>
      </c>
      <c r="T12" s="41">
        <f>'女子入力'!M22</f>
        <v>0</v>
      </c>
      <c r="U12" s="40" t="e">
        <f t="shared" si="1"/>
        <v>#N/A</v>
      </c>
      <c r="V12" s="41">
        <f>'女子入力'!N22</f>
        <v>0</v>
      </c>
      <c r="W12" s="41" t="e">
        <f t="shared" si="7"/>
        <v>#N/A</v>
      </c>
      <c r="X12" s="41">
        <f>'女子入力'!P22</f>
        <v>0</v>
      </c>
      <c r="Y12" s="40" t="e">
        <f t="shared" si="8"/>
        <v>#N/A</v>
      </c>
      <c r="Z12" s="41">
        <f>'女子入力'!Q22</f>
        <v>0</v>
      </c>
      <c r="AA12" s="41" t="e">
        <f t="shared" si="9"/>
        <v>#N/A</v>
      </c>
      <c r="AB12" s="41">
        <f>'女子入力'!S22</f>
        <v>0</v>
      </c>
      <c r="AC12" s="41">
        <f>'女子入力'!T22</f>
        <v>0</v>
      </c>
      <c r="AD12" s="41" t="str">
        <f>CONCATENATE(AE12,'女子入力'!G22,AF12)</f>
        <v>()</v>
      </c>
      <c r="AE12" s="41" t="s">
        <v>190</v>
      </c>
      <c r="AF12" s="41" t="s">
        <v>191</v>
      </c>
      <c r="AG12" s="41" t="str">
        <f t="shared" si="2"/>
        <v>0　0()</v>
      </c>
      <c r="AI12" s="30">
        <f>'女子入力'!U22</f>
        <v>0</v>
      </c>
      <c r="AJ12" s="31" t="e">
        <f t="shared" si="10"/>
        <v>#N/A</v>
      </c>
      <c r="AK12" s="30">
        <f>'女子入力'!V22</f>
        <v>0</v>
      </c>
      <c r="AL12" s="31" t="e">
        <f t="shared" si="11"/>
        <v>#N/A</v>
      </c>
      <c r="AM12" s="30">
        <f>'女子入力'!W22</f>
        <v>0</v>
      </c>
      <c r="AN12" s="31" t="e">
        <f t="shared" si="12"/>
        <v>#N/A</v>
      </c>
      <c r="AP12" s="43" t="s">
        <v>207</v>
      </c>
      <c r="AQ12" s="42" t="s">
        <v>180</v>
      </c>
    </row>
    <row r="13" spans="1:43" ht="12">
      <c r="A13" s="41">
        <f>'女子入力'!B23</f>
        <v>0</v>
      </c>
      <c r="B13" s="41">
        <f t="shared" si="3"/>
        <v>200200000</v>
      </c>
      <c r="C13" s="41">
        <f>'女子入力'!C23</f>
        <v>0</v>
      </c>
      <c r="D13" s="41">
        <f>'女子入力'!D23</f>
        <v>0</v>
      </c>
      <c r="E13" s="41" t="s">
        <v>217</v>
      </c>
      <c r="F13" s="41" t="str">
        <f t="shared" si="4"/>
        <v>0　0</v>
      </c>
      <c r="G13" s="41">
        <f>'女子入力'!E23</f>
      </c>
      <c r="H13" s="41">
        <f>'女子入力'!F23</f>
      </c>
      <c r="I13" s="41" t="s">
        <v>188</v>
      </c>
      <c r="J13" s="41" t="str">
        <f t="shared" si="5"/>
        <v> </v>
      </c>
      <c r="K13" s="41" t="s">
        <v>196</v>
      </c>
      <c r="L13" s="41">
        <v>2</v>
      </c>
      <c r="M13" s="41">
        <v>46</v>
      </c>
      <c r="N13" s="41">
        <f>'女子入力'!H23</f>
        <v>0</v>
      </c>
      <c r="O13" s="41" t="e">
        <f>'女子入力'!I23</f>
        <v>#N/A</v>
      </c>
      <c r="P13" s="41">
        <f>'女子入力'!J23</f>
        <v>0</v>
      </c>
      <c r="Q13" s="40" t="e">
        <f t="shared" si="0"/>
        <v>#N/A</v>
      </c>
      <c r="R13" s="41">
        <f>'女子入力'!K23</f>
        <v>0</v>
      </c>
      <c r="S13" s="41" t="e">
        <f t="shared" si="6"/>
        <v>#N/A</v>
      </c>
      <c r="T13" s="41">
        <f>'女子入力'!M23</f>
        <v>0</v>
      </c>
      <c r="U13" s="40" t="e">
        <f t="shared" si="1"/>
        <v>#N/A</v>
      </c>
      <c r="V13" s="41">
        <f>'女子入力'!N23</f>
        <v>0</v>
      </c>
      <c r="W13" s="41" t="e">
        <f t="shared" si="7"/>
        <v>#N/A</v>
      </c>
      <c r="X13" s="41">
        <f>'女子入力'!P23</f>
        <v>0</v>
      </c>
      <c r="Y13" s="40" t="e">
        <f t="shared" si="8"/>
        <v>#N/A</v>
      </c>
      <c r="Z13" s="41">
        <f>'女子入力'!Q23</f>
        <v>0</v>
      </c>
      <c r="AA13" s="41" t="e">
        <f t="shared" si="9"/>
        <v>#N/A</v>
      </c>
      <c r="AB13" s="41">
        <f>'女子入力'!S23</f>
        <v>0</v>
      </c>
      <c r="AC13" s="41">
        <f>'女子入力'!T23</f>
        <v>0</v>
      </c>
      <c r="AD13" s="41" t="str">
        <f>CONCATENATE(AE13,'女子入力'!G23,AF13)</f>
        <v>()</v>
      </c>
      <c r="AE13" s="41" t="s">
        <v>190</v>
      </c>
      <c r="AF13" s="41" t="s">
        <v>191</v>
      </c>
      <c r="AG13" s="41" t="str">
        <f t="shared" si="2"/>
        <v>0　0()</v>
      </c>
      <c r="AI13" s="30">
        <f>'女子入力'!U23</f>
        <v>0</v>
      </c>
      <c r="AJ13" s="31" t="e">
        <f t="shared" si="10"/>
        <v>#N/A</v>
      </c>
      <c r="AK13" s="30">
        <f>'女子入力'!V23</f>
        <v>0</v>
      </c>
      <c r="AL13" s="31" t="e">
        <f t="shared" si="11"/>
        <v>#N/A</v>
      </c>
      <c r="AM13" s="30">
        <f>'女子入力'!W23</f>
        <v>0</v>
      </c>
      <c r="AN13" s="31" t="e">
        <f t="shared" si="12"/>
        <v>#N/A</v>
      </c>
      <c r="AP13" s="43" t="s">
        <v>3</v>
      </c>
      <c r="AQ13" s="42" t="s">
        <v>208</v>
      </c>
    </row>
    <row r="14" spans="1:43" ht="12">
      <c r="A14" s="41">
        <f>'女子入力'!B24</f>
        <v>0</v>
      </c>
      <c r="B14" s="41">
        <f t="shared" si="3"/>
        <v>200200000</v>
      </c>
      <c r="C14" s="41">
        <f>'女子入力'!C24</f>
        <v>0</v>
      </c>
      <c r="D14" s="41">
        <f>'女子入力'!D24</f>
        <v>0</v>
      </c>
      <c r="E14" s="41" t="s">
        <v>217</v>
      </c>
      <c r="F14" s="41" t="str">
        <f t="shared" si="4"/>
        <v>0　0</v>
      </c>
      <c r="G14" s="41">
        <f>'女子入力'!E24</f>
      </c>
      <c r="H14" s="41">
        <f>'女子入力'!F24</f>
      </c>
      <c r="I14" s="41" t="s">
        <v>188</v>
      </c>
      <c r="J14" s="41" t="str">
        <f t="shared" si="5"/>
        <v> </v>
      </c>
      <c r="K14" s="41" t="s">
        <v>196</v>
      </c>
      <c r="L14" s="41">
        <v>2</v>
      </c>
      <c r="M14" s="41">
        <v>46</v>
      </c>
      <c r="N14" s="41">
        <f>'女子入力'!H24</f>
        <v>0</v>
      </c>
      <c r="O14" s="41" t="e">
        <f>'女子入力'!I24</f>
        <v>#N/A</v>
      </c>
      <c r="P14" s="41">
        <f>'女子入力'!J24</f>
        <v>0</v>
      </c>
      <c r="Q14" s="40" t="e">
        <f t="shared" si="0"/>
        <v>#N/A</v>
      </c>
      <c r="R14" s="41">
        <f>'女子入力'!K24</f>
        <v>0</v>
      </c>
      <c r="S14" s="41" t="e">
        <f t="shared" si="6"/>
        <v>#N/A</v>
      </c>
      <c r="T14" s="41">
        <f>'女子入力'!M24</f>
        <v>0</v>
      </c>
      <c r="U14" s="40" t="e">
        <f t="shared" si="1"/>
        <v>#N/A</v>
      </c>
      <c r="V14" s="41">
        <f>'女子入力'!N24</f>
        <v>0</v>
      </c>
      <c r="W14" s="41" t="e">
        <f t="shared" si="7"/>
        <v>#N/A</v>
      </c>
      <c r="X14" s="41">
        <f>'女子入力'!P24</f>
        <v>0</v>
      </c>
      <c r="Y14" s="40" t="e">
        <f t="shared" si="8"/>
        <v>#N/A</v>
      </c>
      <c r="Z14" s="41">
        <f>'女子入力'!Q24</f>
        <v>0</v>
      </c>
      <c r="AA14" s="41" t="e">
        <f t="shared" si="9"/>
        <v>#N/A</v>
      </c>
      <c r="AB14" s="41">
        <f>'女子入力'!S24</f>
        <v>0</v>
      </c>
      <c r="AC14" s="41">
        <f>'女子入力'!T24</f>
        <v>0</v>
      </c>
      <c r="AD14" s="41" t="str">
        <f>CONCATENATE(AE14,'女子入力'!G24,AF14)</f>
        <v>()</v>
      </c>
      <c r="AE14" s="41" t="s">
        <v>190</v>
      </c>
      <c r="AF14" s="41" t="s">
        <v>191</v>
      </c>
      <c r="AG14" s="41" t="str">
        <f t="shared" si="2"/>
        <v>0　0()</v>
      </c>
      <c r="AI14" s="30">
        <f>'女子入力'!U24</f>
        <v>0</v>
      </c>
      <c r="AJ14" s="31" t="e">
        <f t="shared" si="10"/>
        <v>#N/A</v>
      </c>
      <c r="AK14" s="30">
        <f>'女子入力'!V24</f>
        <v>0</v>
      </c>
      <c r="AL14" s="31" t="e">
        <f t="shared" si="11"/>
        <v>#N/A</v>
      </c>
      <c r="AM14" s="30">
        <f>'女子入力'!W24</f>
        <v>0</v>
      </c>
      <c r="AN14" s="31" t="e">
        <f t="shared" si="12"/>
        <v>#N/A</v>
      </c>
      <c r="AP14" s="43" t="s">
        <v>209</v>
      </c>
      <c r="AQ14" s="42" t="s">
        <v>210</v>
      </c>
    </row>
    <row r="15" spans="1:43" ht="12">
      <c r="A15" s="41">
        <f>'女子入力'!B25</f>
        <v>0</v>
      </c>
      <c r="B15" s="41">
        <f t="shared" si="3"/>
        <v>200200000</v>
      </c>
      <c r="C15" s="41">
        <f>'女子入力'!C25</f>
        <v>0</v>
      </c>
      <c r="D15" s="41">
        <f>'女子入力'!D25</f>
        <v>0</v>
      </c>
      <c r="E15" s="41" t="s">
        <v>217</v>
      </c>
      <c r="F15" s="41" t="str">
        <f t="shared" si="4"/>
        <v>0　0</v>
      </c>
      <c r="G15" s="41">
        <f>'女子入力'!E25</f>
      </c>
      <c r="H15" s="41">
        <f>'女子入力'!F25</f>
      </c>
      <c r="I15" s="41" t="s">
        <v>188</v>
      </c>
      <c r="J15" s="41" t="str">
        <f t="shared" si="5"/>
        <v> </v>
      </c>
      <c r="K15" s="41" t="s">
        <v>196</v>
      </c>
      <c r="L15" s="41">
        <v>2</v>
      </c>
      <c r="M15" s="41">
        <v>46</v>
      </c>
      <c r="N15" s="41">
        <f>'女子入力'!H25</f>
        <v>0</v>
      </c>
      <c r="O15" s="41" t="e">
        <f>'女子入力'!I25</f>
        <v>#N/A</v>
      </c>
      <c r="P15" s="41">
        <f>'女子入力'!J25</f>
        <v>0</v>
      </c>
      <c r="Q15" s="40" t="e">
        <f t="shared" si="0"/>
        <v>#N/A</v>
      </c>
      <c r="R15" s="41">
        <f>'女子入力'!K25</f>
        <v>0</v>
      </c>
      <c r="S15" s="41" t="e">
        <f t="shared" si="6"/>
        <v>#N/A</v>
      </c>
      <c r="T15" s="41">
        <f>'女子入力'!M25</f>
        <v>0</v>
      </c>
      <c r="U15" s="40" t="e">
        <f t="shared" si="1"/>
        <v>#N/A</v>
      </c>
      <c r="V15" s="41">
        <f>'女子入力'!N25</f>
        <v>0</v>
      </c>
      <c r="W15" s="41" t="e">
        <f t="shared" si="7"/>
        <v>#N/A</v>
      </c>
      <c r="X15" s="41">
        <f>'女子入力'!P25</f>
        <v>0</v>
      </c>
      <c r="Y15" s="40" t="e">
        <f t="shared" si="8"/>
        <v>#N/A</v>
      </c>
      <c r="Z15" s="41">
        <f>'女子入力'!Q25</f>
        <v>0</v>
      </c>
      <c r="AA15" s="41" t="e">
        <f t="shared" si="9"/>
        <v>#N/A</v>
      </c>
      <c r="AB15" s="41">
        <f>'女子入力'!S25</f>
        <v>0</v>
      </c>
      <c r="AC15" s="41">
        <f>'女子入力'!T25</f>
        <v>0</v>
      </c>
      <c r="AD15" s="41" t="str">
        <f>CONCATENATE(AE15,'女子入力'!G25,AF15)</f>
        <v>()</v>
      </c>
      <c r="AE15" s="41" t="s">
        <v>190</v>
      </c>
      <c r="AF15" s="41" t="s">
        <v>191</v>
      </c>
      <c r="AG15" s="41" t="str">
        <f t="shared" si="2"/>
        <v>0　0()</v>
      </c>
      <c r="AI15" s="30">
        <f>'女子入力'!U25</f>
        <v>0</v>
      </c>
      <c r="AJ15" s="31" t="e">
        <f t="shared" si="10"/>
        <v>#N/A</v>
      </c>
      <c r="AK15" s="30">
        <f>'女子入力'!V25</f>
        <v>0</v>
      </c>
      <c r="AL15" s="31" t="e">
        <f t="shared" si="11"/>
        <v>#N/A</v>
      </c>
      <c r="AM15" s="30">
        <f>'女子入力'!W25</f>
        <v>0</v>
      </c>
      <c r="AN15" s="31" t="e">
        <f t="shared" si="12"/>
        <v>#N/A</v>
      </c>
      <c r="AP15" s="43" t="s">
        <v>211</v>
      </c>
      <c r="AQ15" s="42" t="s">
        <v>212</v>
      </c>
    </row>
    <row r="16" spans="1:43" ht="12">
      <c r="A16" s="41">
        <f>'女子入力'!B26</f>
        <v>0</v>
      </c>
      <c r="B16" s="41">
        <f t="shared" si="3"/>
        <v>200200000</v>
      </c>
      <c r="C16" s="41">
        <f>'女子入力'!C26</f>
        <v>0</v>
      </c>
      <c r="D16" s="41">
        <f>'女子入力'!D26</f>
        <v>0</v>
      </c>
      <c r="E16" s="41" t="s">
        <v>217</v>
      </c>
      <c r="F16" s="41" t="str">
        <f t="shared" si="4"/>
        <v>0　0</v>
      </c>
      <c r="G16" s="41">
        <f>'女子入力'!E26</f>
      </c>
      <c r="H16" s="41">
        <f>'女子入力'!F26</f>
      </c>
      <c r="I16" s="41" t="s">
        <v>188</v>
      </c>
      <c r="J16" s="41" t="str">
        <f t="shared" si="5"/>
        <v> </v>
      </c>
      <c r="K16" s="41" t="s">
        <v>196</v>
      </c>
      <c r="L16" s="41">
        <v>2</v>
      </c>
      <c r="M16" s="41">
        <v>46</v>
      </c>
      <c r="N16" s="41">
        <f>'女子入力'!H26</f>
        <v>0</v>
      </c>
      <c r="O16" s="41" t="e">
        <f>'女子入力'!I26</f>
        <v>#N/A</v>
      </c>
      <c r="P16" s="41">
        <f>'女子入力'!J26</f>
        <v>0</v>
      </c>
      <c r="Q16" s="40" t="e">
        <f t="shared" si="0"/>
        <v>#N/A</v>
      </c>
      <c r="R16" s="41">
        <f>'女子入力'!K26</f>
        <v>0</v>
      </c>
      <c r="S16" s="41" t="e">
        <f t="shared" si="6"/>
        <v>#N/A</v>
      </c>
      <c r="T16" s="41">
        <f>'女子入力'!M26</f>
        <v>0</v>
      </c>
      <c r="U16" s="40" t="e">
        <f t="shared" si="1"/>
        <v>#N/A</v>
      </c>
      <c r="V16" s="41">
        <f>'女子入力'!N26</f>
        <v>0</v>
      </c>
      <c r="W16" s="41" t="e">
        <f t="shared" si="7"/>
        <v>#N/A</v>
      </c>
      <c r="X16" s="41">
        <f>'女子入力'!P26</f>
        <v>0</v>
      </c>
      <c r="Y16" s="40" t="e">
        <f t="shared" si="8"/>
        <v>#N/A</v>
      </c>
      <c r="Z16" s="41">
        <f>'女子入力'!Q26</f>
        <v>0</v>
      </c>
      <c r="AA16" s="41" t="e">
        <f t="shared" si="9"/>
        <v>#N/A</v>
      </c>
      <c r="AB16" s="41">
        <f>'女子入力'!S26</f>
        <v>0</v>
      </c>
      <c r="AC16" s="41">
        <f>'女子入力'!T26</f>
        <v>0</v>
      </c>
      <c r="AD16" s="41" t="str">
        <f>CONCATENATE(AE16,'女子入力'!G26,AF16)</f>
        <v>()</v>
      </c>
      <c r="AE16" s="41" t="s">
        <v>190</v>
      </c>
      <c r="AF16" s="41" t="s">
        <v>191</v>
      </c>
      <c r="AG16" s="41" t="str">
        <f t="shared" si="2"/>
        <v>0　0()</v>
      </c>
      <c r="AI16" s="30">
        <f>'女子入力'!U26</f>
        <v>0</v>
      </c>
      <c r="AJ16" s="31" t="e">
        <f t="shared" si="10"/>
        <v>#N/A</v>
      </c>
      <c r="AK16" s="30">
        <f>'女子入力'!V26</f>
        <v>0</v>
      </c>
      <c r="AL16" s="31" t="e">
        <f t="shared" si="11"/>
        <v>#N/A</v>
      </c>
      <c r="AM16" s="30">
        <f>'女子入力'!W26</f>
        <v>0</v>
      </c>
      <c r="AN16" s="31" t="e">
        <f t="shared" si="12"/>
        <v>#N/A</v>
      </c>
      <c r="AP16" s="43" t="s">
        <v>213</v>
      </c>
      <c r="AQ16" s="42" t="s">
        <v>214</v>
      </c>
    </row>
    <row r="17" spans="1:43" ht="12">
      <c r="A17" s="41">
        <f>'女子入力'!B27</f>
        <v>0</v>
      </c>
      <c r="B17" s="41">
        <f t="shared" si="3"/>
        <v>200200000</v>
      </c>
      <c r="C17" s="41">
        <f>'女子入力'!C27</f>
        <v>0</v>
      </c>
      <c r="D17" s="41">
        <f>'女子入力'!D27</f>
        <v>0</v>
      </c>
      <c r="E17" s="41" t="s">
        <v>217</v>
      </c>
      <c r="F17" s="41" t="str">
        <f t="shared" si="4"/>
        <v>0　0</v>
      </c>
      <c r="G17" s="41">
        <f>'女子入力'!E27</f>
      </c>
      <c r="H17" s="41">
        <f>'女子入力'!F27</f>
      </c>
      <c r="I17" s="41" t="s">
        <v>188</v>
      </c>
      <c r="J17" s="41" t="str">
        <f t="shared" si="5"/>
        <v> </v>
      </c>
      <c r="K17" s="41" t="s">
        <v>196</v>
      </c>
      <c r="L17" s="41">
        <v>2</v>
      </c>
      <c r="M17" s="41">
        <v>46</v>
      </c>
      <c r="N17" s="41">
        <f>'女子入力'!H27</f>
        <v>0</v>
      </c>
      <c r="O17" s="41" t="e">
        <f>'女子入力'!I27</f>
        <v>#N/A</v>
      </c>
      <c r="P17" s="41">
        <f>'女子入力'!J27</f>
        <v>0</v>
      </c>
      <c r="Q17" s="40" t="e">
        <f t="shared" si="0"/>
        <v>#N/A</v>
      </c>
      <c r="R17" s="41">
        <f>'女子入力'!K27</f>
        <v>0</v>
      </c>
      <c r="S17" s="41" t="e">
        <f t="shared" si="6"/>
        <v>#N/A</v>
      </c>
      <c r="T17" s="41">
        <f>'女子入力'!M27</f>
        <v>0</v>
      </c>
      <c r="U17" s="40" t="e">
        <f t="shared" si="1"/>
        <v>#N/A</v>
      </c>
      <c r="V17" s="41">
        <f>'女子入力'!N27</f>
        <v>0</v>
      </c>
      <c r="W17" s="41" t="e">
        <f t="shared" si="7"/>
        <v>#N/A</v>
      </c>
      <c r="X17" s="41">
        <f>'女子入力'!P27</f>
        <v>0</v>
      </c>
      <c r="Y17" s="40" t="e">
        <f t="shared" si="8"/>
        <v>#N/A</v>
      </c>
      <c r="Z17" s="41">
        <f>'女子入力'!Q27</f>
        <v>0</v>
      </c>
      <c r="AA17" s="41" t="e">
        <f t="shared" si="9"/>
        <v>#N/A</v>
      </c>
      <c r="AB17" s="41">
        <f>'女子入力'!S27</f>
        <v>0</v>
      </c>
      <c r="AC17" s="41">
        <f>'女子入力'!T27</f>
        <v>0</v>
      </c>
      <c r="AD17" s="41" t="str">
        <f>CONCATENATE(AE17,'女子入力'!G27,AF17)</f>
        <v>()</v>
      </c>
      <c r="AE17" s="41" t="s">
        <v>190</v>
      </c>
      <c r="AF17" s="41" t="s">
        <v>191</v>
      </c>
      <c r="AG17" s="41" t="str">
        <f t="shared" si="2"/>
        <v>0　0()</v>
      </c>
      <c r="AI17" s="30">
        <f>'女子入力'!U27</f>
        <v>0</v>
      </c>
      <c r="AJ17" s="31" t="e">
        <f t="shared" si="10"/>
        <v>#N/A</v>
      </c>
      <c r="AK17" s="30">
        <f>'女子入力'!V27</f>
        <v>0</v>
      </c>
      <c r="AL17" s="31" t="e">
        <f t="shared" si="11"/>
        <v>#N/A</v>
      </c>
      <c r="AM17" s="30">
        <f>'女子入力'!W27</f>
        <v>0</v>
      </c>
      <c r="AN17" s="31" t="e">
        <f t="shared" si="12"/>
        <v>#N/A</v>
      </c>
      <c r="AP17" s="29" t="s">
        <v>127</v>
      </c>
      <c r="AQ17" s="42" t="s">
        <v>186</v>
      </c>
    </row>
    <row r="18" spans="1:43" ht="12">
      <c r="A18" s="41">
        <f>'女子入力'!B28</f>
        <v>0</v>
      </c>
      <c r="B18" s="41">
        <f t="shared" si="3"/>
        <v>200200000</v>
      </c>
      <c r="C18" s="41">
        <f>'女子入力'!C28</f>
        <v>0</v>
      </c>
      <c r="D18" s="41">
        <f>'女子入力'!D28</f>
        <v>0</v>
      </c>
      <c r="E18" s="41" t="s">
        <v>217</v>
      </c>
      <c r="F18" s="41" t="str">
        <f t="shared" si="4"/>
        <v>0　0</v>
      </c>
      <c r="G18" s="41">
        <f>'女子入力'!E28</f>
      </c>
      <c r="H18" s="41">
        <f>'女子入力'!F28</f>
      </c>
      <c r="I18" s="41" t="s">
        <v>188</v>
      </c>
      <c r="J18" s="41" t="str">
        <f t="shared" si="5"/>
        <v> </v>
      </c>
      <c r="K18" s="41" t="s">
        <v>196</v>
      </c>
      <c r="L18" s="41">
        <v>2</v>
      </c>
      <c r="M18" s="41">
        <v>46</v>
      </c>
      <c r="N18" s="41">
        <f>'女子入力'!H28</f>
        <v>0</v>
      </c>
      <c r="O18" s="41" t="e">
        <f>'女子入力'!I28</f>
        <v>#N/A</v>
      </c>
      <c r="P18" s="41">
        <f>'女子入力'!J28</f>
        <v>0</v>
      </c>
      <c r="Q18" s="40" t="e">
        <f t="shared" si="0"/>
        <v>#N/A</v>
      </c>
      <c r="R18" s="41">
        <f>'女子入力'!K28</f>
        <v>0</v>
      </c>
      <c r="S18" s="41" t="e">
        <f t="shared" si="6"/>
        <v>#N/A</v>
      </c>
      <c r="T18" s="41">
        <f>'女子入力'!M28</f>
        <v>0</v>
      </c>
      <c r="U18" s="40" t="e">
        <f t="shared" si="1"/>
        <v>#N/A</v>
      </c>
      <c r="V18" s="41">
        <f>'女子入力'!N28</f>
        <v>0</v>
      </c>
      <c r="W18" s="41" t="e">
        <f t="shared" si="7"/>
        <v>#N/A</v>
      </c>
      <c r="X18" s="41">
        <f>'女子入力'!P28</f>
        <v>0</v>
      </c>
      <c r="Y18" s="40" t="e">
        <f t="shared" si="8"/>
        <v>#N/A</v>
      </c>
      <c r="Z18" s="41">
        <f>'女子入力'!Q28</f>
        <v>0</v>
      </c>
      <c r="AA18" s="41" t="e">
        <f t="shared" si="9"/>
        <v>#N/A</v>
      </c>
      <c r="AB18" s="41">
        <f>'女子入力'!S28</f>
        <v>0</v>
      </c>
      <c r="AC18" s="41">
        <f>'女子入力'!T28</f>
        <v>0</v>
      </c>
      <c r="AD18" s="41" t="str">
        <f>CONCATENATE(AE18,'女子入力'!G28,AF18)</f>
        <v>()</v>
      </c>
      <c r="AE18" s="41" t="s">
        <v>190</v>
      </c>
      <c r="AF18" s="41" t="s">
        <v>191</v>
      </c>
      <c r="AG18" s="41" t="str">
        <f t="shared" si="2"/>
        <v>0　0()</v>
      </c>
      <c r="AI18" s="30">
        <f>'女子入力'!U28</f>
        <v>0</v>
      </c>
      <c r="AJ18" s="31" t="e">
        <f t="shared" si="10"/>
        <v>#N/A</v>
      </c>
      <c r="AK18" s="30">
        <f>'女子入力'!V28</f>
        <v>0</v>
      </c>
      <c r="AL18" s="31" t="e">
        <f t="shared" si="11"/>
        <v>#N/A</v>
      </c>
      <c r="AM18" s="30">
        <f>'女子入力'!W28</f>
        <v>0</v>
      </c>
      <c r="AN18" s="31" t="e">
        <f t="shared" si="12"/>
        <v>#N/A</v>
      </c>
      <c r="AP18" s="29" t="s">
        <v>128</v>
      </c>
      <c r="AQ18" s="42" t="s">
        <v>187</v>
      </c>
    </row>
    <row r="19" spans="1:43" ht="12">
      <c r="A19" s="41">
        <f>'女子入力'!B29</f>
        <v>0</v>
      </c>
      <c r="B19" s="41">
        <f t="shared" si="3"/>
        <v>200200000</v>
      </c>
      <c r="C19" s="41">
        <f>'女子入力'!C29</f>
        <v>0</v>
      </c>
      <c r="D19" s="41">
        <f>'女子入力'!D29</f>
        <v>0</v>
      </c>
      <c r="E19" s="41" t="s">
        <v>217</v>
      </c>
      <c r="F19" s="41" t="str">
        <f t="shared" si="4"/>
        <v>0　0</v>
      </c>
      <c r="G19" s="41">
        <f>'女子入力'!E29</f>
      </c>
      <c r="H19" s="41">
        <f>'女子入力'!F29</f>
      </c>
      <c r="I19" s="41" t="s">
        <v>188</v>
      </c>
      <c r="J19" s="41" t="str">
        <f t="shared" si="5"/>
        <v> </v>
      </c>
      <c r="K19" s="41" t="s">
        <v>196</v>
      </c>
      <c r="L19" s="41">
        <v>2</v>
      </c>
      <c r="M19" s="41">
        <v>46</v>
      </c>
      <c r="N19" s="41">
        <f>'女子入力'!H29</f>
        <v>0</v>
      </c>
      <c r="O19" s="41" t="e">
        <f>'女子入力'!I29</f>
        <v>#N/A</v>
      </c>
      <c r="P19" s="41">
        <f>'女子入力'!J29</f>
        <v>0</v>
      </c>
      <c r="Q19" s="40" t="e">
        <f t="shared" si="0"/>
        <v>#N/A</v>
      </c>
      <c r="R19" s="41">
        <f>'女子入力'!K29</f>
        <v>0</v>
      </c>
      <c r="S19" s="41" t="e">
        <f t="shared" si="6"/>
        <v>#N/A</v>
      </c>
      <c r="T19" s="41">
        <f>'女子入力'!M29</f>
        <v>0</v>
      </c>
      <c r="U19" s="40" t="e">
        <f t="shared" si="1"/>
        <v>#N/A</v>
      </c>
      <c r="V19" s="41">
        <f>'女子入力'!N29</f>
        <v>0</v>
      </c>
      <c r="W19" s="41" t="e">
        <f t="shared" si="7"/>
        <v>#N/A</v>
      </c>
      <c r="X19" s="41">
        <f>'女子入力'!P29</f>
        <v>0</v>
      </c>
      <c r="Y19" s="40" t="e">
        <f t="shared" si="8"/>
        <v>#N/A</v>
      </c>
      <c r="Z19" s="41">
        <f>'女子入力'!Q29</f>
        <v>0</v>
      </c>
      <c r="AA19" s="41" t="e">
        <f t="shared" si="9"/>
        <v>#N/A</v>
      </c>
      <c r="AB19" s="41">
        <f>'女子入力'!S29</f>
        <v>0</v>
      </c>
      <c r="AC19" s="41">
        <f>'女子入力'!T29</f>
        <v>0</v>
      </c>
      <c r="AD19" s="41" t="str">
        <f>CONCATENATE(AE19,'女子入力'!G29,AF19)</f>
        <v>()</v>
      </c>
      <c r="AE19" s="41" t="s">
        <v>190</v>
      </c>
      <c r="AF19" s="41" t="s">
        <v>191</v>
      </c>
      <c r="AG19" s="41" t="str">
        <f t="shared" si="2"/>
        <v>0　0()</v>
      </c>
      <c r="AI19" s="30">
        <f>'女子入力'!U29</f>
        <v>0</v>
      </c>
      <c r="AJ19" s="31" t="e">
        <f t="shared" si="10"/>
        <v>#N/A</v>
      </c>
      <c r="AK19" s="30">
        <f>'女子入力'!V29</f>
        <v>0</v>
      </c>
      <c r="AL19" s="31" t="e">
        <f t="shared" si="11"/>
        <v>#N/A</v>
      </c>
      <c r="AM19" s="30">
        <f>'女子入力'!W29</f>
        <v>0</v>
      </c>
      <c r="AN19" s="31" t="e">
        <f t="shared" si="12"/>
        <v>#N/A</v>
      </c>
      <c r="AP19" s="135" t="s">
        <v>216</v>
      </c>
      <c r="AQ19" s="25" t="s">
        <v>243</v>
      </c>
    </row>
    <row r="20" spans="1:43" ht="12">
      <c r="A20" s="41">
        <f>'女子入力'!B30</f>
        <v>0</v>
      </c>
      <c r="B20" s="41">
        <f t="shared" si="3"/>
        <v>200200000</v>
      </c>
      <c r="C20" s="41">
        <f>'女子入力'!C30</f>
        <v>0</v>
      </c>
      <c r="D20" s="41">
        <f>'女子入力'!D30</f>
        <v>0</v>
      </c>
      <c r="E20" s="41" t="s">
        <v>217</v>
      </c>
      <c r="F20" s="41" t="str">
        <f t="shared" si="4"/>
        <v>0　0</v>
      </c>
      <c r="G20" s="41">
        <f>'女子入力'!E30</f>
      </c>
      <c r="H20" s="41">
        <f>'女子入力'!F30</f>
      </c>
      <c r="I20" s="41" t="s">
        <v>188</v>
      </c>
      <c r="J20" s="41" t="str">
        <f t="shared" si="5"/>
        <v> </v>
      </c>
      <c r="K20" s="41" t="s">
        <v>196</v>
      </c>
      <c r="L20" s="41">
        <v>2</v>
      </c>
      <c r="M20" s="41">
        <v>46</v>
      </c>
      <c r="N20" s="41">
        <f>'女子入力'!H30</f>
        <v>0</v>
      </c>
      <c r="O20" s="41" t="e">
        <f>'女子入力'!I30</f>
        <v>#N/A</v>
      </c>
      <c r="P20" s="41">
        <f>'女子入力'!J30</f>
        <v>0</v>
      </c>
      <c r="Q20" s="40" t="e">
        <f t="shared" si="0"/>
        <v>#N/A</v>
      </c>
      <c r="R20" s="41">
        <f>'女子入力'!K30</f>
        <v>0</v>
      </c>
      <c r="S20" s="41" t="e">
        <f t="shared" si="6"/>
        <v>#N/A</v>
      </c>
      <c r="T20" s="41">
        <f>'女子入力'!M30</f>
        <v>0</v>
      </c>
      <c r="U20" s="40" t="e">
        <f t="shared" si="1"/>
        <v>#N/A</v>
      </c>
      <c r="V20" s="41">
        <f>'女子入力'!N30</f>
        <v>0</v>
      </c>
      <c r="W20" s="41" t="e">
        <f t="shared" si="7"/>
        <v>#N/A</v>
      </c>
      <c r="X20" s="41">
        <f>'女子入力'!P30</f>
        <v>0</v>
      </c>
      <c r="Y20" s="40" t="e">
        <f t="shared" si="8"/>
        <v>#N/A</v>
      </c>
      <c r="Z20" s="41">
        <f>'女子入力'!Q30</f>
        <v>0</v>
      </c>
      <c r="AA20" s="41" t="e">
        <f t="shared" si="9"/>
        <v>#N/A</v>
      </c>
      <c r="AB20" s="41">
        <f>'女子入力'!S30</f>
        <v>0</v>
      </c>
      <c r="AC20" s="41">
        <f>'女子入力'!T30</f>
        <v>0</v>
      </c>
      <c r="AD20" s="41" t="str">
        <f>CONCATENATE(AE20,'女子入力'!G30,AF20)</f>
        <v>()</v>
      </c>
      <c r="AE20" s="41" t="s">
        <v>190</v>
      </c>
      <c r="AF20" s="41" t="s">
        <v>191</v>
      </c>
      <c r="AG20" s="41" t="str">
        <f t="shared" si="2"/>
        <v>0　0()</v>
      </c>
      <c r="AI20" s="30">
        <f>'女子入力'!U30</f>
        <v>0</v>
      </c>
      <c r="AJ20" s="31" t="e">
        <f t="shared" si="10"/>
        <v>#N/A</v>
      </c>
      <c r="AK20" s="30">
        <f>'女子入力'!V30</f>
        <v>0</v>
      </c>
      <c r="AL20" s="31" t="e">
        <f t="shared" si="11"/>
        <v>#N/A</v>
      </c>
      <c r="AM20" s="30">
        <f>'女子入力'!W30</f>
        <v>0</v>
      </c>
      <c r="AN20" s="31" t="e">
        <f t="shared" si="12"/>
        <v>#N/A</v>
      </c>
      <c r="AP20" s="135" t="s">
        <v>215</v>
      </c>
      <c r="AQ20" s="25" t="s">
        <v>242</v>
      </c>
    </row>
    <row r="21" spans="1:43" ht="12">
      <c r="A21" s="41">
        <f>'女子入力'!B31</f>
        <v>0</v>
      </c>
      <c r="B21" s="41">
        <f t="shared" si="3"/>
        <v>200200000</v>
      </c>
      <c r="C21" s="41">
        <f>'女子入力'!C31</f>
        <v>0</v>
      </c>
      <c r="D21" s="41">
        <f>'女子入力'!D31</f>
        <v>0</v>
      </c>
      <c r="E21" s="41" t="s">
        <v>217</v>
      </c>
      <c r="F21" s="41" t="str">
        <f t="shared" si="4"/>
        <v>0　0</v>
      </c>
      <c r="G21" s="41">
        <f>'女子入力'!E31</f>
      </c>
      <c r="H21" s="41">
        <f>'女子入力'!F31</f>
      </c>
      <c r="I21" s="41" t="s">
        <v>188</v>
      </c>
      <c r="J21" s="41" t="str">
        <f t="shared" si="5"/>
        <v> </v>
      </c>
      <c r="K21" s="41" t="s">
        <v>196</v>
      </c>
      <c r="L21" s="41">
        <v>2</v>
      </c>
      <c r="M21" s="41">
        <v>46</v>
      </c>
      <c r="N21" s="41">
        <f>'女子入力'!H31</f>
        <v>0</v>
      </c>
      <c r="O21" s="41" t="e">
        <f>'女子入力'!I31</f>
        <v>#N/A</v>
      </c>
      <c r="P21" s="41">
        <f>'女子入力'!J31</f>
        <v>0</v>
      </c>
      <c r="Q21" s="40" t="e">
        <f t="shared" si="0"/>
        <v>#N/A</v>
      </c>
      <c r="R21" s="41">
        <f>'女子入力'!K31</f>
        <v>0</v>
      </c>
      <c r="S21" s="41" t="e">
        <f t="shared" si="6"/>
        <v>#N/A</v>
      </c>
      <c r="T21" s="41">
        <f>'女子入力'!M31</f>
        <v>0</v>
      </c>
      <c r="U21" s="40" t="e">
        <f t="shared" si="1"/>
        <v>#N/A</v>
      </c>
      <c r="V21" s="41">
        <f>'女子入力'!N31</f>
        <v>0</v>
      </c>
      <c r="W21" s="41" t="e">
        <f t="shared" si="7"/>
        <v>#N/A</v>
      </c>
      <c r="X21" s="41">
        <f>'女子入力'!P31</f>
        <v>0</v>
      </c>
      <c r="Y21" s="40" t="e">
        <f t="shared" si="8"/>
        <v>#N/A</v>
      </c>
      <c r="Z21" s="41">
        <f>'女子入力'!Q31</f>
        <v>0</v>
      </c>
      <c r="AA21" s="41" t="e">
        <f t="shared" si="9"/>
        <v>#N/A</v>
      </c>
      <c r="AB21" s="41">
        <f>'女子入力'!S31</f>
        <v>0</v>
      </c>
      <c r="AC21" s="41">
        <f>'女子入力'!T31</f>
        <v>0</v>
      </c>
      <c r="AD21" s="41" t="str">
        <f>CONCATENATE(AE21,'女子入力'!G31,AF21)</f>
        <v>()</v>
      </c>
      <c r="AE21" s="41" t="s">
        <v>190</v>
      </c>
      <c r="AF21" s="41" t="s">
        <v>191</v>
      </c>
      <c r="AG21" s="41" t="str">
        <f t="shared" si="2"/>
        <v>0　0()</v>
      </c>
      <c r="AI21" s="30">
        <f>'女子入力'!U31</f>
        <v>0</v>
      </c>
      <c r="AJ21" s="31" t="e">
        <f t="shared" si="10"/>
        <v>#N/A</v>
      </c>
      <c r="AK21" s="30">
        <f>'女子入力'!V31</f>
        <v>0</v>
      </c>
      <c r="AL21" s="31" t="e">
        <f t="shared" si="11"/>
        <v>#N/A</v>
      </c>
      <c r="AM21" s="30">
        <f>'女子入力'!W31</f>
        <v>0</v>
      </c>
      <c r="AN21" s="31" t="e">
        <f t="shared" si="12"/>
        <v>#N/A</v>
      </c>
      <c r="AP21" s="135" t="s">
        <v>233</v>
      </c>
      <c r="AQ21" s="25" t="s">
        <v>244</v>
      </c>
    </row>
    <row r="22" spans="1:43" ht="12">
      <c r="A22" s="41">
        <f>'女子入力'!B32</f>
        <v>0</v>
      </c>
      <c r="B22" s="41">
        <f t="shared" si="3"/>
        <v>200200000</v>
      </c>
      <c r="C22" s="41">
        <f>'女子入力'!C32</f>
        <v>0</v>
      </c>
      <c r="D22" s="41">
        <f>'女子入力'!D32</f>
        <v>0</v>
      </c>
      <c r="E22" s="41" t="s">
        <v>217</v>
      </c>
      <c r="F22" s="41" t="str">
        <f t="shared" si="4"/>
        <v>0　0</v>
      </c>
      <c r="G22" s="41">
        <f>'女子入力'!E32</f>
      </c>
      <c r="H22" s="41">
        <f>'女子入力'!F32</f>
      </c>
      <c r="I22" s="41" t="s">
        <v>188</v>
      </c>
      <c r="J22" s="41" t="str">
        <f t="shared" si="5"/>
        <v> </v>
      </c>
      <c r="K22" s="41" t="s">
        <v>196</v>
      </c>
      <c r="L22" s="41">
        <v>2</v>
      </c>
      <c r="M22" s="41">
        <v>46</v>
      </c>
      <c r="N22" s="41">
        <f>'女子入力'!H32</f>
        <v>0</v>
      </c>
      <c r="O22" s="41" t="e">
        <f>'女子入力'!I32</f>
        <v>#N/A</v>
      </c>
      <c r="P22" s="41">
        <f>'女子入力'!J32</f>
        <v>0</v>
      </c>
      <c r="Q22" s="40" t="e">
        <f t="shared" si="0"/>
        <v>#N/A</v>
      </c>
      <c r="R22" s="41">
        <f>'女子入力'!K32</f>
        <v>0</v>
      </c>
      <c r="S22" s="41" t="e">
        <f t="shared" si="6"/>
        <v>#N/A</v>
      </c>
      <c r="T22" s="41">
        <f>'女子入力'!M32</f>
        <v>0</v>
      </c>
      <c r="U22" s="40" t="e">
        <f t="shared" si="1"/>
        <v>#N/A</v>
      </c>
      <c r="V22" s="41">
        <f>'女子入力'!N32</f>
        <v>0</v>
      </c>
      <c r="W22" s="41" t="e">
        <f t="shared" si="7"/>
        <v>#N/A</v>
      </c>
      <c r="X22" s="41">
        <f>'女子入力'!P32</f>
        <v>0</v>
      </c>
      <c r="Y22" s="40" t="e">
        <f t="shared" si="8"/>
        <v>#N/A</v>
      </c>
      <c r="Z22" s="41">
        <f>'女子入力'!Q32</f>
        <v>0</v>
      </c>
      <c r="AA22" s="41" t="e">
        <f t="shared" si="9"/>
        <v>#N/A</v>
      </c>
      <c r="AB22" s="41">
        <f>'女子入力'!S32</f>
        <v>0</v>
      </c>
      <c r="AC22" s="41">
        <f>'女子入力'!T32</f>
        <v>0</v>
      </c>
      <c r="AD22" s="41" t="str">
        <f>CONCATENATE(AE22,'女子入力'!G32,AF22)</f>
        <v>()</v>
      </c>
      <c r="AE22" s="41" t="s">
        <v>190</v>
      </c>
      <c r="AF22" s="41" t="s">
        <v>191</v>
      </c>
      <c r="AG22" s="41" t="str">
        <f t="shared" si="2"/>
        <v>0　0()</v>
      </c>
      <c r="AI22" s="30">
        <f>'女子入力'!U32</f>
        <v>0</v>
      </c>
      <c r="AJ22" s="31" t="e">
        <f t="shared" si="10"/>
        <v>#N/A</v>
      </c>
      <c r="AK22" s="30">
        <f>'女子入力'!V32</f>
        <v>0</v>
      </c>
      <c r="AL22" s="31" t="e">
        <f t="shared" si="11"/>
        <v>#N/A</v>
      </c>
      <c r="AM22" s="30">
        <f>'女子入力'!W32</f>
        <v>0</v>
      </c>
      <c r="AN22" s="31" t="e">
        <f t="shared" si="12"/>
        <v>#N/A</v>
      </c>
      <c r="AP22" s="135"/>
      <c r="AQ22" s="25"/>
    </row>
    <row r="23" spans="1:43" ht="12">
      <c r="A23" s="41">
        <f>'女子入力'!B33</f>
        <v>0</v>
      </c>
      <c r="B23" s="41">
        <f t="shared" si="3"/>
        <v>200200000</v>
      </c>
      <c r="C23" s="41">
        <f>'女子入力'!C33</f>
        <v>0</v>
      </c>
      <c r="D23" s="41">
        <f>'女子入力'!D33</f>
        <v>0</v>
      </c>
      <c r="E23" s="41" t="s">
        <v>217</v>
      </c>
      <c r="F23" s="41" t="str">
        <f t="shared" si="4"/>
        <v>0　0</v>
      </c>
      <c r="G23" s="41">
        <f>'女子入力'!E33</f>
      </c>
      <c r="H23" s="41">
        <f>'女子入力'!F33</f>
      </c>
      <c r="I23" s="41" t="s">
        <v>188</v>
      </c>
      <c r="J23" s="41" t="str">
        <f t="shared" si="5"/>
        <v> </v>
      </c>
      <c r="K23" s="41" t="s">
        <v>196</v>
      </c>
      <c r="L23" s="41">
        <v>2</v>
      </c>
      <c r="M23" s="41">
        <v>46</v>
      </c>
      <c r="N23" s="41">
        <f>'女子入力'!H33</f>
        <v>0</v>
      </c>
      <c r="O23" s="41" t="e">
        <f>'女子入力'!I33</f>
        <v>#N/A</v>
      </c>
      <c r="P23" s="41">
        <f>'女子入力'!J33</f>
        <v>0</v>
      </c>
      <c r="Q23" s="40" t="e">
        <f t="shared" si="0"/>
        <v>#N/A</v>
      </c>
      <c r="R23" s="41">
        <f>'女子入力'!K33</f>
        <v>0</v>
      </c>
      <c r="S23" s="41" t="e">
        <f t="shared" si="6"/>
        <v>#N/A</v>
      </c>
      <c r="T23" s="41">
        <f>'女子入力'!M33</f>
        <v>0</v>
      </c>
      <c r="U23" s="40" t="e">
        <f t="shared" si="1"/>
        <v>#N/A</v>
      </c>
      <c r="V23" s="41">
        <f>'女子入力'!N33</f>
        <v>0</v>
      </c>
      <c r="W23" s="41" t="e">
        <f t="shared" si="7"/>
        <v>#N/A</v>
      </c>
      <c r="X23" s="41">
        <f>'女子入力'!P33</f>
        <v>0</v>
      </c>
      <c r="Y23" s="40" t="e">
        <f t="shared" si="8"/>
        <v>#N/A</v>
      </c>
      <c r="Z23" s="41">
        <f>'女子入力'!Q33</f>
        <v>0</v>
      </c>
      <c r="AA23" s="41" t="e">
        <f t="shared" si="9"/>
        <v>#N/A</v>
      </c>
      <c r="AB23" s="41">
        <f>'女子入力'!S33</f>
        <v>0</v>
      </c>
      <c r="AC23" s="41">
        <f>'女子入力'!T33</f>
        <v>0</v>
      </c>
      <c r="AD23" s="41" t="str">
        <f>CONCATENATE(AE23,'女子入力'!G33,AF23)</f>
        <v>()</v>
      </c>
      <c r="AE23" s="41" t="s">
        <v>190</v>
      </c>
      <c r="AF23" s="41" t="s">
        <v>191</v>
      </c>
      <c r="AG23" s="41" t="str">
        <f t="shared" si="2"/>
        <v>0　0()</v>
      </c>
      <c r="AI23" s="30">
        <f>'女子入力'!U33</f>
        <v>0</v>
      </c>
      <c r="AJ23" s="31" t="e">
        <f t="shared" si="10"/>
        <v>#N/A</v>
      </c>
      <c r="AK23" s="30">
        <f>'女子入力'!V33</f>
        <v>0</v>
      </c>
      <c r="AL23" s="31" t="e">
        <f t="shared" si="11"/>
        <v>#N/A</v>
      </c>
      <c r="AM23" s="30">
        <f>'女子入力'!W33</f>
        <v>0</v>
      </c>
      <c r="AN23" s="31" t="e">
        <f t="shared" si="12"/>
        <v>#N/A</v>
      </c>
      <c r="AP23" s="29"/>
      <c r="AQ23" s="25"/>
    </row>
    <row r="24" spans="1:43" ht="12">
      <c r="A24" s="41">
        <f>'女子入力'!B34</f>
        <v>0</v>
      </c>
      <c r="B24" s="41">
        <f t="shared" si="3"/>
        <v>200200000</v>
      </c>
      <c r="C24" s="41">
        <f>'女子入力'!C34</f>
        <v>0</v>
      </c>
      <c r="D24" s="41">
        <f>'女子入力'!D34</f>
        <v>0</v>
      </c>
      <c r="E24" s="41" t="s">
        <v>217</v>
      </c>
      <c r="F24" s="41" t="str">
        <f t="shared" si="4"/>
        <v>0　0</v>
      </c>
      <c r="G24" s="41">
        <f>'女子入力'!E34</f>
      </c>
      <c r="H24" s="41">
        <f>'女子入力'!F34</f>
      </c>
      <c r="I24" s="41" t="s">
        <v>188</v>
      </c>
      <c r="J24" s="41" t="str">
        <f t="shared" si="5"/>
        <v> </v>
      </c>
      <c r="K24" s="41" t="s">
        <v>196</v>
      </c>
      <c r="L24" s="41">
        <v>2</v>
      </c>
      <c r="M24" s="41">
        <v>46</v>
      </c>
      <c r="N24" s="41">
        <f>'女子入力'!H34</f>
        <v>0</v>
      </c>
      <c r="O24" s="41" t="e">
        <f>'女子入力'!I34</f>
        <v>#N/A</v>
      </c>
      <c r="P24" s="41">
        <f>'女子入力'!J34</f>
        <v>0</v>
      </c>
      <c r="Q24" s="40" t="e">
        <f t="shared" si="0"/>
        <v>#N/A</v>
      </c>
      <c r="R24" s="41">
        <f>'女子入力'!K34</f>
        <v>0</v>
      </c>
      <c r="S24" s="41" t="e">
        <f t="shared" si="6"/>
        <v>#N/A</v>
      </c>
      <c r="T24" s="41">
        <f>'女子入力'!M34</f>
        <v>0</v>
      </c>
      <c r="U24" s="40" t="e">
        <f t="shared" si="1"/>
        <v>#N/A</v>
      </c>
      <c r="V24" s="41">
        <f>'女子入力'!N34</f>
        <v>0</v>
      </c>
      <c r="W24" s="41" t="e">
        <f t="shared" si="7"/>
        <v>#N/A</v>
      </c>
      <c r="X24" s="41">
        <f>'女子入力'!P34</f>
        <v>0</v>
      </c>
      <c r="Y24" s="40" t="e">
        <f t="shared" si="8"/>
        <v>#N/A</v>
      </c>
      <c r="Z24" s="41">
        <f>'女子入力'!Q34</f>
        <v>0</v>
      </c>
      <c r="AA24" s="41" t="e">
        <f t="shared" si="9"/>
        <v>#N/A</v>
      </c>
      <c r="AB24" s="41">
        <f>'女子入力'!S34</f>
        <v>0</v>
      </c>
      <c r="AC24" s="41">
        <f>'女子入力'!T34</f>
        <v>0</v>
      </c>
      <c r="AD24" s="41" t="str">
        <f>CONCATENATE(AE24,'女子入力'!G34,AF24)</f>
        <v>()</v>
      </c>
      <c r="AE24" s="41" t="s">
        <v>190</v>
      </c>
      <c r="AF24" s="41" t="s">
        <v>191</v>
      </c>
      <c r="AG24" s="41" t="str">
        <f t="shared" si="2"/>
        <v>0　0()</v>
      </c>
      <c r="AI24" s="30">
        <f>'女子入力'!U34</f>
        <v>0</v>
      </c>
      <c r="AJ24" s="31" t="e">
        <f t="shared" si="10"/>
        <v>#N/A</v>
      </c>
      <c r="AK24" s="30">
        <f>'女子入力'!V34</f>
        <v>0</v>
      </c>
      <c r="AL24" s="31" t="e">
        <f t="shared" si="11"/>
        <v>#N/A</v>
      </c>
      <c r="AM24" s="30">
        <f>'女子入力'!W34</f>
        <v>0</v>
      </c>
      <c r="AN24" s="31" t="e">
        <f t="shared" si="12"/>
        <v>#N/A</v>
      </c>
      <c r="AP24" s="29"/>
      <c r="AQ24" s="25"/>
    </row>
    <row r="25" spans="1:43" ht="12">
      <c r="A25" s="41">
        <f>'女子入力'!B35</f>
        <v>0</v>
      </c>
      <c r="B25" s="41">
        <f t="shared" si="3"/>
        <v>200200000</v>
      </c>
      <c r="C25" s="41">
        <f>'女子入力'!C35</f>
        <v>0</v>
      </c>
      <c r="D25" s="41">
        <f>'女子入力'!D35</f>
        <v>0</v>
      </c>
      <c r="E25" s="41" t="s">
        <v>217</v>
      </c>
      <c r="F25" s="41" t="str">
        <f t="shared" si="4"/>
        <v>0　0</v>
      </c>
      <c r="G25" s="41">
        <f>'女子入力'!E35</f>
      </c>
      <c r="H25" s="41">
        <f>'女子入力'!F35</f>
      </c>
      <c r="I25" s="41" t="s">
        <v>188</v>
      </c>
      <c r="J25" s="41" t="str">
        <f t="shared" si="5"/>
        <v> </v>
      </c>
      <c r="K25" s="41" t="s">
        <v>196</v>
      </c>
      <c r="L25" s="41">
        <v>2</v>
      </c>
      <c r="M25" s="41">
        <v>46</v>
      </c>
      <c r="N25" s="41">
        <f>'女子入力'!H35</f>
        <v>0</v>
      </c>
      <c r="O25" s="41" t="e">
        <f>'女子入力'!I35</f>
        <v>#N/A</v>
      </c>
      <c r="P25" s="41">
        <f>'女子入力'!J35</f>
        <v>0</v>
      </c>
      <c r="Q25" s="40" t="e">
        <f t="shared" si="0"/>
        <v>#N/A</v>
      </c>
      <c r="R25" s="41">
        <f>'女子入力'!K35</f>
        <v>0</v>
      </c>
      <c r="S25" s="41" t="e">
        <f t="shared" si="6"/>
        <v>#N/A</v>
      </c>
      <c r="T25" s="41">
        <f>'女子入力'!M35</f>
        <v>0</v>
      </c>
      <c r="U25" s="40" t="e">
        <f t="shared" si="1"/>
        <v>#N/A</v>
      </c>
      <c r="V25" s="41">
        <f>'女子入力'!N35</f>
        <v>0</v>
      </c>
      <c r="W25" s="41" t="e">
        <f t="shared" si="7"/>
        <v>#N/A</v>
      </c>
      <c r="X25" s="41">
        <f>'女子入力'!P35</f>
        <v>0</v>
      </c>
      <c r="Y25" s="40" t="e">
        <f t="shared" si="8"/>
        <v>#N/A</v>
      </c>
      <c r="Z25" s="41">
        <f>'女子入力'!Q35</f>
        <v>0</v>
      </c>
      <c r="AA25" s="41" t="e">
        <f t="shared" si="9"/>
        <v>#N/A</v>
      </c>
      <c r="AB25" s="41">
        <f>'女子入力'!S35</f>
        <v>0</v>
      </c>
      <c r="AC25" s="41">
        <f>'女子入力'!T35</f>
        <v>0</v>
      </c>
      <c r="AD25" s="41" t="str">
        <f>CONCATENATE(AE25,'女子入力'!G35,AF25)</f>
        <v>()</v>
      </c>
      <c r="AE25" s="41" t="s">
        <v>190</v>
      </c>
      <c r="AF25" s="41" t="s">
        <v>191</v>
      </c>
      <c r="AG25" s="41" t="str">
        <f t="shared" si="2"/>
        <v>0　0()</v>
      </c>
      <c r="AI25" s="30">
        <f>'女子入力'!U35</f>
        <v>0</v>
      </c>
      <c r="AJ25" s="31" t="e">
        <f t="shared" si="10"/>
        <v>#N/A</v>
      </c>
      <c r="AK25" s="30">
        <f>'女子入力'!V35</f>
        <v>0</v>
      </c>
      <c r="AL25" s="31" t="e">
        <f t="shared" si="11"/>
        <v>#N/A</v>
      </c>
      <c r="AM25" s="30">
        <f>'女子入力'!W35</f>
        <v>0</v>
      </c>
      <c r="AN25" s="31" t="e">
        <f t="shared" si="12"/>
        <v>#N/A</v>
      </c>
      <c r="AP25" s="60"/>
      <c r="AQ25" s="60"/>
    </row>
    <row r="26" spans="1:40" ht="12">
      <c r="A26" s="41">
        <f>'女子入力'!B36</f>
        <v>0</v>
      </c>
      <c r="B26" s="41">
        <f t="shared" si="3"/>
        <v>200200000</v>
      </c>
      <c r="C26" s="41">
        <f>'女子入力'!C36</f>
        <v>0</v>
      </c>
      <c r="D26" s="41">
        <f>'女子入力'!D36</f>
        <v>0</v>
      </c>
      <c r="E26" s="41" t="s">
        <v>217</v>
      </c>
      <c r="F26" s="41" t="str">
        <f t="shared" si="4"/>
        <v>0　0</v>
      </c>
      <c r="G26" s="41">
        <f>'女子入力'!E36</f>
      </c>
      <c r="H26" s="41">
        <f>'女子入力'!F36</f>
      </c>
      <c r="I26" s="41" t="s">
        <v>188</v>
      </c>
      <c r="J26" s="41" t="str">
        <f t="shared" si="5"/>
        <v> </v>
      </c>
      <c r="K26" s="41" t="s">
        <v>196</v>
      </c>
      <c r="L26" s="41">
        <v>2</v>
      </c>
      <c r="M26" s="41">
        <v>46</v>
      </c>
      <c r="N26" s="41">
        <f>'女子入力'!H36</f>
        <v>0</v>
      </c>
      <c r="O26" s="41" t="e">
        <f>'女子入力'!I36</f>
        <v>#N/A</v>
      </c>
      <c r="P26" s="41">
        <f>'女子入力'!J36</f>
        <v>0</v>
      </c>
      <c r="Q26" s="40" t="e">
        <f t="shared" si="0"/>
        <v>#N/A</v>
      </c>
      <c r="R26" s="41">
        <f>'女子入力'!K36</f>
        <v>0</v>
      </c>
      <c r="S26" s="41" t="e">
        <f t="shared" si="6"/>
        <v>#N/A</v>
      </c>
      <c r="T26" s="41">
        <f>'女子入力'!M36</f>
        <v>0</v>
      </c>
      <c r="U26" s="40" t="e">
        <f t="shared" si="1"/>
        <v>#N/A</v>
      </c>
      <c r="V26" s="41">
        <f>'女子入力'!N36</f>
        <v>0</v>
      </c>
      <c r="W26" s="41" t="e">
        <f t="shared" si="7"/>
        <v>#N/A</v>
      </c>
      <c r="X26" s="41">
        <f>'女子入力'!P36</f>
        <v>0</v>
      </c>
      <c r="Y26" s="40" t="e">
        <f t="shared" si="8"/>
        <v>#N/A</v>
      </c>
      <c r="Z26" s="41">
        <f>'女子入力'!Q36</f>
        <v>0</v>
      </c>
      <c r="AA26" s="41" t="e">
        <f t="shared" si="9"/>
        <v>#N/A</v>
      </c>
      <c r="AB26" s="41">
        <f>'女子入力'!S36</f>
        <v>0</v>
      </c>
      <c r="AC26" s="41">
        <f>'女子入力'!T36</f>
        <v>0</v>
      </c>
      <c r="AD26" s="41" t="str">
        <f>CONCATENATE(AE26,'女子入力'!G36,AF26)</f>
        <v>()</v>
      </c>
      <c r="AE26" s="41" t="s">
        <v>190</v>
      </c>
      <c r="AF26" s="41" t="s">
        <v>191</v>
      </c>
      <c r="AG26" s="41" t="str">
        <f t="shared" si="2"/>
        <v>0　0()</v>
      </c>
      <c r="AI26" s="30">
        <f>'女子入力'!U36</f>
        <v>0</v>
      </c>
      <c r="AJ26" s="31" t="e">
        <f t="shared" si="10"/>
        <v>#N/A</v>
      </c>
      <c r="AK26" s="30">
        <f>'女子入力'!V36</f>
        <v>0</v>
      </c>
      <c r="AL26" s="31" t="e">
        <f t="shared" si="11"/>
        <v>#N/A</v>
      </c>
      <c r="AM26" s="30">
        <f>'女子入力'!W36</f>
        <v>0</v>
      </c>
      <c r="AN26" s="31" t="e">
        <f t="shared" si="12"/>
        <v>#N/A</v>
      </c>
    </row>
    <row r="27" spans="1:40" ht="12">
      <c r="A27" s="41">
        <f>'女子入力'!B37</f>
        <v>0</v>
      </c>
      <c r="B27" s="41">
        <f t="shared" si="3"/>
        <v>200200000</v>
      </c>
      <c r="C27" s="41">
        <f>'女子入力'!C37</f>
        <v>0</v>
      </c>
      <c r="D27" s="41">
        <f>'女子入力'!D37</f>
        <v>0</v>
      </c>
      <c r="E27" s="41" t="s">
        <v>217</v>
      </c>
      <c r="F27" s="41" t="str">
        <f t="shared" si="4"/>
        <v>0　0</v>
      </c>
      <c r="G27" s="41">
        <f>'女子入力'!E37</f>
      </c>
      <c r="H27" s="41">
        <f>'女子入力'!F37</f>
      </c>
      <c r="I27" s="41" t="s">
        <v>188</v>
      </c>
      <c r="J27" s="41" t="str">
        <f t="shared" si="5"/>
        <v> </v>
      </c>
      <c r="K27" s="41" t="s">
        <v>196</v>
      </c>
      <c r="L27" s="41">
        <v>2</v>
      </c>
      <c r="M27" s="41">
        <v>46</v>
      </c>
      <c r="N27" s="41">
        <f>'女子入力'!H37</f>
        <v>0</v>
      </c>
      <c r="O27" s="41" t="e">
        <f>'女子入力'!I37</f>
        <v>#N/A</v>
      </c>
      <c r="P27" s="41">
        <f>'女子入力'!J37</f>
        <v>0</v>
      </c>
      <c r="Q27" s="40" t="e">
        <f t="shared" si="0"/>
        <v>#N/A</v>
      </c>
      <c r="R27" s="41">
        <f>'女子入力'!K37</f>
        <v>0</v>
      </c>
      <c r="S27" s="41" t="e">
        <f t="shared" si="6"/>
        <v>#N/A</v>
      </c>
      <c r="T27" s="41">
        <f>'女子入力'!M37</f>
        <v>0</v>
      </c>
      <c r="U27" s="40" t="e">
        <f t="shared" si="1"/>
        <v>#N/A</v>
      </c>
      <c r="V27" s="41">
        <f>'女子入力'!N37</f>
        <v>0</v>
      </c>
      <c r="W27" s="41" t="e">
        <f t="shared" si="7"/>
        <v>#N/A</v>
      </c>
      <c r="X27" s="41">
        <f>'女子入力'!P37</f>
        <v>0</v>
      </c>
      <c r="Y27" s="40" t="e">
        <f t="shared" si="8"/>
        <v>#N/A</v>
      </c>
      <c r="Z27" s="41">
        <f>'女子入力'!Q37</f>
        <v>0</v>
      </c>
      <c r="AA27" s="41" t="e">
        <f t="shared" si="9"/>
        <v>#N/A</v>
      </c>
      <c r="AB27" s="41">
        <f>'女子入力'!S37</f>
        <v>0</v>
      </c>
      <c r="AC27" s="41">
        <f>'女子入力'!T37</f>
        <v>0</v>
      </c>
      <c r="AD27" s="41" t="str">
        <f>CONCATENATE(AE27,'女子入力'!G37,AF27)</f>
        <v>()</v>
      </c>
      <c r="AE27" s="41" t="s">
        <v>190</v>
      </c>
      <c r="AF27" s="41" t="s">
        <v>191</v>
      </c>
      <c r="AG27" s="41" t="str">
        <f t="shared" si="2"/>
        <v>0　0()</v>
      </c>
      <c r="AI27" s="30">
        <f>'女子入力'!U37</f>
        <v>0</v>
      </c>
      <c r="AJ27" s="31" t="e">
        <f t="shared" si="10"/>
        <v>#N/A</v>
      </c>
      <c r="AK27" s="30">
        <f>'女子入力'!V37</f>
        <v>0</v>
      </c>
      <c r="AL27" s="31" t="e">
        <f t="shared" si="11"/>
        <v>#N/A</v>
      </c>
      <c r="AM27" s="30">
        <f>'女子入力'!W37</f>
        <v>0</v>
      </c>
      <c r="AN27" s="31" t="e">
        <f t="shared" si="12"/>
        <v>#N/A</v>
      </c>
    </row>
    <row r="28" spans="1:40" ht="12">
      <c r="A28" s="41">
        <f>'女子入力'!B38</f>
        <v>0</v>
      </c>
      <c r="B28" s="41">
        <f t="shared" si="3"/>
        <v>200200000</v>
      </c>
      <c r="C28" s="41">
        <f>'女子入力'!C38</f>
        <v>0</v>
      </c>
      <c r="D28" s="41">
        <f>'女子入力'!D38</f>
        <v>0</v>
      </c>
      <c r="E28" s="41" t="s">
        <v>217</v>
      </c>
      <c r="F28" s="41" t="str">
        <f t="shared" si="4"/>
        <v>0　0</v>
      </c>
      <c r="G28" s="41">
        <f>'女子入力'!E38</f>
      </c>
      <c r="H28" s="41">
        <f>'女子入力'!F38</f>
      </c>
      <c r="I28" s="41" t="s">
        <v>188</v>
      </c>
      <c r="J28" s="41" t="str">
        <f t="shared" si="5"/>
        <v> </v>
      </c>
      <c r="K28" s="41" t="s">
        <v>196</v>
      </c>
      <c r="L28" s="41">
        <v>2</v>
      </c>
      <c r="M28" s="41">
        <v>46</v>
      </c>
      <c r="N28" s="41">
        <f>'女子入力'!H38</f>
        <v>0</v>
      </c>
      <c r="O28" s="41" t="e">
        <f>'女子入力'!I38</f>
        <v>#N/A</v>
      </c>
      <c r="P28" s="41">
        <f>'女子入力'!J38</f>
        <v>0</v>
      </c>
      <c r="Q28" s="40" t="e">
        <f t="shared" si="0"/>
        <v>#N/A</v>
      </c>
      <c r="R28" s="41">
        <f>'女子入力'!K38</f>
        <v>0</v>
      </c>
      <c r="S28" s="41" t="e">
        <f t="shared" si="6"/>
        <v>#N/A</v>
      </c>
      <c r="T28" s="41">
        <f>'女子入力'!M38</f>
        <v>0</v>
      </c>
      <c r="U28" s="40" t="e">
        <f t="shared" si="1"/>
        <v>#N/A</v>
      </c>
      <c r="V28" s="41">
        <f>'女子入力'!N38</f>
        <v>0</v>
      </c>
      <c r="W28" s="41" t="e">
        <f t="shared" si="7"/>
        <v>#N/A</v>
      </c>
      <c r="X28" s="41">
        <f>'女子入力'!P38</f>
        <v>0</v>
      </c>
      <c r="Y28" s="40" t="e">
        <f t="shared" si="8"/>
        <v>#N/A</v>
      </c>
      <c r="Z28" s="41">
        <f>'女子入力'!Q38</f>
        <v>0</v>
      </c>
      <c r="AA28" s="41" t="e">
        <f t="shared" si="9"/>
        <v>#N/A</v>
      </c>
      <c r="AB28" s="41">
        <f>'女子入力'!S38</f>
        <v>0</v>
      </c>
      <c r="AC28" s="41">
        <f>'女子入力'!T38</f>
        <v>0</v>
      </c>
      <c r="AD28" s="41" t="str">
        <f>CONCATENATE(AE28,'女子入力'!G38,AF28)</f>
        <v>()</v>
      </c>
      <c r="AE28" s="41" t="s">
        <v>190</v>
      </c>
      <c r="AF28" s="41" t="s">
        <v>191</v>
      </c>
      <c r="AG28" s="41" t="str">
        <f t="shared" si="2"/>
        <v>0　0()</v>
      </c>
      <c r="AI28" s="30">
        <f>'女子入力'!U38</f>
        <v>0</v>
      </c>
      <c r="AJ28" s="31" t="e">
        <f t="shared" si="10"/>
        <v>#N/A</v>
      </c>
      <c r="AK28" s="30">
        <f>'女子入力'!V38</f>
        <v>0</v>
      </c>
      <c r="AL28" s="31" t="e">
        <f t="shared" si="11"/>
        <v>#N/A</v>
      </c>
      <c r="AM28" s="30">
        <f>'女子入力'!W38</f>
        <v>0</v>
      </c>
      <c r="AN28" s="31" t="e">
        <f t="shared" si="12"/>
        <v>#N/A</v>
      </c>
    </row>
    <row r="29" spans="1:40" ht="12">
      <c r="A29" s="41">
        <f>'女子入力'!B39</f>
        <v>0</v>
      </c>
      <c r="B29" s="41">
        <f t="shared" si="3"/>
        <v>200200000</v>
      </c>
      <c r="C29" s="41">
        <f>'女子入力'!C39</f>
        <v>0</v>
      </c>
      <c r="D29" s="41">
        <f>'女子入力'!D39</f>
        <v>0</v>
      </c>
      <c r="E29" s="41" t="s">
        <v>217</v>
      </c>
      <c r="F29" s="41" t="str">
        <f t="shared" si="4"/>
        <v>0　0</v>
      </c>
      <c r="G29" s="41">
        <f>'女子入力'!E39</f>
      </c>
      <c r="H29" s="41">
        <f>'女子入力'!F39</f>
      </c>
      <c r="I29" s="41" t="s">
        <v>188</v>
      </c>
      <c r="J29" s="41" t="str">
        <f t="shared" si="5"/>
        <v> </v>
      </c>
      <c r="K29" s="41" t="s">
        <v>196</v>
      </c>
      <c r="L29" s="41">
        <v>2</v>
      </c>
      <c r="M29" s="41">
        <v>46</v>
      </c>
      <c r="N29" s="41">
        <f>'女子入力'!H39</f>
        <v>0</v>
      </c>
      <c r="O29" s="41" t="e">
        <f>'女子入力'!I39</f>
        <v>#N/A</v>
      </c>
      <c r="P29" s="41">
        <f>'女子入力'!J39</f>
        <v>0</v>
      </c>
      <c r="Q29" s="40" t="e">
        <f t="shared" si="0"/>
        <v>#N/A</v>
      </c>
      <c r="R29" s="41">
        <f>'女子入力'!K39</f>
        <v>0</v>
      </c>
      <c r="S29" s="41" t="e">
        <f t="shared" si="6"/>
        <v>#N/A</v>
      </c>
      <c r="T29" s="41">
        <f>'女子入力'!M39</f>
        <v>0</v>
      </c>
      <c r="U29" s="40" t="e">
        <f t="shared" si="1"/>
        <v>#N/A</v>
      </c>
      <c r="V29" s="41">
        <f>'女子入力'!N39</f>
        <v>0</v>
      </c>
      <c r="W29" s="41" t="e">
        <f t="shared" si="7"/>
        <v>#N/A</v>
      </c>
      <c r="X29" s="41">
        <f>'女子入力'!P39</f>
        <v>0</v>
      </c>
      <c r="Y29" s="40" t="e">
        <f t="shared" si="8"/>
        <v>#N/A</v>
      </c>
      <c r="Z29" s="41">
        <f>'女子入力'!Q39</f>
        <v>0</v>
      </c>
      <c r="AA29" s="41" t="e">
        <f t="shared" si="9"/>
        <v>#N/A</v>
      </c>
      <c r="AB29" s="41">
        <f>'女子入力'!S39</f>
        <v>0</v>
      </c>
      <c r="AC29" s="41">
        <f>'女子入力'!T39</f>
        <v>0</v>
      </c>
      <c r="AD29" s="41" t="str">
        <f>CONCATENATE(AE29,'女子入力'!G39,AF29)</f>
        <v>()</v>
      </c>
      <c r="AE29" s="41" t="s">
        <v>190</v>
      </c>
      <c r="AF29" s="41" t="s">
        <v>191</v>
      </c>
      <c r="AG29" s="41" t="str">
        <f t="shared" si="2"/>
        <v>0　0()</v>
      </c>
      <c r="AI29" s="30">
        <f>'女子入力'!U39</f>
        <v>0</v>
      </c>
      <c r="AJ29" s="31" t="e">
        <f t="shared" si="10"/>
        <v>#N/A</v>
      </c>
      <c r="AK29" s="30">
        <f>'女子入力'!V39</f>
        <v>0</v>
      </c>
      <c r="AL29" s="31" t="e">
        <f t="shared" si="11"/>
        <v>#N/A</v>
      </c>
      <c r="AM29" s="30">
        <f>'女子入力'!W39</f>
        <v>0</v>
      </c>
      <c r="AN29" s="31" t="e">
        <f t="shared" si="12"/>
        <v>#N/A</v>
      </c>
    </row>
    <row r="30" spans="1:40" ht="12">
      <c r="A30" s="41">
        <f>'女子入力'!B40</f>
        <v>0</v>
      </c>
      <c r="B30" s="41">
        <f t="shared" si="3"/>
        <v>200200000</v>
      </c>
      <c r="C30" s="41">
        <f>'女子入力'!C40</f>
        <v>0</v>
      </c>
      <c r="D30" s="41">
        <f>'女子入力'!D40</f>
        <v>0</v>
      </c>
      <c r="E30" s="41" t="s">
        <v>217</v>
      </c>
      <c r="F30" s="41" t="str">
        <f t="shared" si="4"/>
        <v>0　0</v>
      </c>
      <c r="G30" s="41">
        <f>'女子入力'!E40</f>
      </c>
      <c r="H30" s="41">
        <f>'女子入力'!F40</f>
      </c>
      <c r="I30" s="41" t="s">
        <v>188</v>
      </c>
      <c r="J30" s="41" t="str">
        <f t="shared" si="5"/>
        <v> </v>
      </c>
      <c r="K30" s="41" t="s">
        <v>196</v>
      </c>
      <c r="L30" s="41">
        <v>2</v>
      </c>
      <c r="M30" s="41">
        <v>46</v>
      </c>
      <c r="N30" s="41">
        <f>'女子入力'!H40</f>
        <v>0</v>
      </c>
      <c r="O30" s="41" t="e">
        <f>'女子入力'!I40</f>
        <v>#N/A</v>
      </c>
      <c r="P30" s="41">
        <f>'女子入力'!J40</f>
        <v>0</v>
      </c>
      <c r="Q30" s="40" t="e">
        <f t="shared" si="0"/>
        <v>#N/A</v>
      </c>
      <c r="R30" s="41">
        <f>'女子入力'!K40</f>
        <v>0</v>
      </c>
      <c r="S30" s="41" t="e">
        <f t="shared" si="6"/>
        <v>#N/A</v>
      </c>
      <c r="T30" s="41">
        <f>'女子入力'!M40</f>
        <v>0</v>
      </c>
      <c r="U30" s="40" t="e">
        <f t="shared" si="1"/>
        <v>#N/A</v>
      </c>
      <c r="V30" s="41">
        <f>'女子入力'!N40</f>
        <v>0</v>
      </c>
      <c r="W30" s="41" t="e">
        <f t="shared" si="7"/>
        <v>#N/A</v>
      </c>
      <c r="X30" s="41">
        <f>'女子入力'!P40</f>
        <v>0</v>
      </c>
      <c r="Y30" s="40" t="e">
        <f t="shared" si="8"/>
        <v>#N/A</v>
      </c>
      <c r="Z30" s="41">
        <f>'女子入力'!Q40</f>
        <v>0</v>
      </c>
      <c r="AA30" s="41" t="e">
        <f t="shared" si="9"/>
        <v>#N/A</v>
      </c>
      <c r="AB30" s="41">
        <f>'女子入力'!S40</f>
        <v>0</v>
      </c>
      <c r="AC30" s="41">
        <f>'女子入力'!T40</f>
        <v>0</v>
      </c>
      <c r="AD30" s="41" t="str">
        <f>CONCATENATE(AE30,'女子入力'!G40,AF30)</f>
        <v>()</v>
      </c>
      <c r="AE30" s="41" t="s">
        <v>190</v>
      </c>
      <c r="AF30" s="41" t="s">
        <v>191</v>
      </c>
      <c r="AG30" s="41" t="str">
        <f t="shared" si="2"/>
        <v>0　0()</v>
      </c>
      <c r="AI30" s="30">
        <f>'女子入力'!U40</f>
        <v>0</v>
      </c>
      <c r="AJ30" s="31" t="e">
        <f t="shared" si="10"/>
        <v>#N/A</v>
      </c>
      <c r="AK30" s="30">
        <f>'女子入力'!V40</f>
        <v>0</v>
      </c>
      <c r="AL30" s="31" t="e">
        <f t="shared" si="11"/>
        <v>#N/A</v>
      </c>
      <c r="AM30" s="30">
        <f>'女子入力'!W40</f>
        <v>0</v>
      </c>
      <c r="AN30" s="31" t="e">
        <f t="shared" si="12"/>
        <v>#N/A</v>
      </c>
    </row>
    <row r="31" spans="1:40" ht="12">
      <c r="A31" s="41">
        <f>'女子入力'!B41</f>
        <v>0</v>
      </c>
      <c r="B31" s="41">
        <f t="shared" si="3"/>
        <v>200200000</v>
      </c>
      <c r="C31" s="41">
        <f>'女子入力'!C41</f>
        <v>0</v>
      </c>
      <c r="D31" s="41">
        <f>'女子入力'!D41</f>
        <v>0</v>
      </c>
      <c r="E31" s="41" t="s">
        <v>217</v>
      </c>
      <c r="F31" s="41" t="str">
        <f t="shared" si="4"/>
        <v>0　0</v>
      </c>
      <c r="G31" s="41">
        <f>'女子入力'!E41</f>
      </c>
      <c r="H31" s="41">
        <f>'女子入力'!F41</f>
      </c>
      <c r="I31" s="41" t="s">
        <v>188</v>
      </c>
      <c r="J31" s="41" t="str">
        <f t="shared" si="5"/>
        <v> </v>
      </c>
      <c r="K31" s="41" t="s">
        <v>196</v>
      </c>
      <c r="L31" s="41">
        <v>2</v>
      </c>
      <c r="M31" s="41">
        <v>46</v>
      </c>
      <c r="N31" s="41">
        <f>'女子入力'!H41</f>
        <v>0</v>
      </c>
      <c r="O31" s="41" t="e">
        <f>'女子入力'!I41</f>
        <v>#N/A</v>
      </c>
      <c r="P31" s="41">
        <f>'女子入力'!J41</f>
        <v>0</v>
      </c>
      <c r="Q31" s="40" t="e">
        <f t="shared" si="0"/>
        <v>#N/A</v>
      </c>
      <c r="R31" s="41">
        <f>'女子入力'!K41</f>
        <v>0</v>
      </c>
      <c r="S31" s="41" t="e">
        <f t="shared" si="6"/>
        <v>#N/A</v>
      </c>
      <c r="T31" s="41">
        <f>'女子入力'!M41</f>
        <v>0</v>
      </c>
      <c r="U31" s="40" t="e">
        <f t="shared" si="1"/>
        <v>#N/A</v>
      </c>
      <c r="V31" s="41">
        <f>'女子入力'!N41</f>
        <v>0</v>
      </c>
      <c r="W31" s="41" t="e">
        <f t="shared" si="7"/>
        <v>#N/A</v>
      </c>
      <c r="X31" s="41">
        <f>'女子入力'!P41</f>
        <v>0</v>
      </c>
      <c r="Y31" s="40" t="e">
        <f t="shared" si="8"/>
        <v>#N/A</v>
      </c>
      <c r="Z31" s="41">
        <f>'女子入力'!Q41</f>
        <v>0</v>
      </c>
      <c r="AA31" s="41" t="e">
        <f t="shared" si="9"/>
        <v>#N/A</v>
      </c>
      <c r="AB31" s="41">
        <f>'女子入力'!S41</f>
        <v>0</v>
      </c>
      <c r="AC31" s="41">
        <f>'女子入力'!T41</f>
        <v>0</v>
      </c>
      <c r="AD31" s="41" t="str">
        <f>CONCATENATE(AE31,'女子入力'!G41,AF31)</f>
        <v>()</v>
      </c>
      <c r="AE31" s="41" t="s">
        <v>190</v>
      </c>
      <c r="AF31" s="41" t="s">
        <v>191</v>
      </c>
      <c r="AG31" s="41" t="str">
        <f t="shared" si="2"/>
        <v>0　0()</v>
      </c>
      <c r="AI31" s="30">
        <f>'女子入力'!U41</f>
        <v>0</v>
      </c>
      <c r="AJ31" s="31" t="e">
        <f t="shared" si="10"/>
        <v>#N/A</v>
      </c>
      <c r="AK31" s="30">
        <f>'女子入力'!V41</f>
        <v>0</v>
      </c>
      <c r="AL31" s="31" t="e">
        <f t="shared" si="11"/>
        <v>#N/A</v>
      </c>
      <c r="AM31" s="30">
        <f>'女子入力'!W41</f>
        <v>0</v>
      </c>
      <c r="AN31" s="31" t="e">
        <f t="shared" si="12"/>
        <v>#N/A</v>
      </c>
    </row>
    <row r="32" spans="1:40" ht="12">
      <c r="A32" s="41">
        <f>'女子入力'!B42</f>
        <v>0</v>
      </c>
      <c r="B32" s="41">
        <f t="shared" si="3"/>
        <v>200200000</v>
      </c>
      <c r="C32" s="41">
        <f>'女子入力'!C42</f>
        <v>0</v>
      </c>
      <c r="D32" s="41">
        <f>'女子入力'!D42</f>
        <v>0</v>
      </c>
      <c r="E32" s="41" t="s">
        <v>217</v>
      </c>
      <c r="F32" s="41" t="str">
        <f t="shared" si="4"/>
        <v>0　0</v>
      </c>
      <c r="G32" s="41">
        <f>'女子入力'!E42</f>
      </c>
      <c r="H32" s="41">
        <f>'女子入力'!F42</f>
      </c>
      <c r="I32" s="41" t="s">
        <v>188</v>
      </c>
      <c r="J32" s="41" t="str">
        <f t="shared" si="5"/>
        <v> </v>
      </c>
      <c r="K32" s="41" t="s">
        <v>196</v>
      </c>
      <c r="L32" s="41">
        <v>2</v>
      </c>
      <c r="M32" s="41">
        <v>46</v>
      </c>
      <c r="N32" s="41">
        <f>'女子入力'!H42</f>
        <v>0</v>
      </c>
      <c r="O32" s="41" t="e">
        <f>'女子入力'!I42</f>
        <v>#N/A</v>
      </c>
      <c r="P32" s="41">
        <f>'女子入力'!J42</f>
        <v>0</v>
      </c>
      <c r="Q32" s="40" t="e">
        <f t="shared" si="0"/>
        <v>#N/A</v>
      </c>
      <c r="R32" s="41">
        <f>'女子入力'!K42</f>
        <v>0</v>
      </c>
      <c r="S32" s="41" t="e">
        <f t="shared" si="6"/>
        <v>#N/A</v>
      </c>
      <c r="T32" s="41">
        <f>'女子入力'!M42</f>
        <v>0</v>
      </c>
      <c r="U32" s="40" t="e">
        <f t="shared" si="1"/>
        <v>#N/A</v>
      </c>
      <c r="V32" s="41">
        <f>'女子入力'!N42</f>
        <v>0</v>
      </c>
      <c r="W32" s="41" t="e">
        <f t="shared" si="7"/>
        <v>#N/A</v>
      </c>
      <c r="X32" s="41">
        <f>'女子入力'!P42</f>
        <v>0</v>
      </c>
      <c r="Y32" s="40" t="e">
        <f t="shared" si="8"/>
        <v>#N/A</v>
      </c>
      <c r="Z32" s="41">
        <f>'女子入力'!Q42</f>
        <v>0</v>
      </c>
      <c r="AA32" s="41" t="e">
        <f t="shared" si="9"/>
        <v>#N/A</v>
      </c>
      <c r="AB32" s="41">
        <f>'女子入力'!S42</f>
        <v>0</v>
      </c>
      <c r="AC32" s="41">
        <f>'女子入力'!T42</f>
        <v>0</v>
      </c>
      <c r="AD32" s="41" t="str">
        <f>CONCATENATE(AE32,'女子入力'!G42,AF32)</f>
        <v>()</v>
      </c>
      <c r="AE32" s="41" t="s">
        <v>190</v>
      </c>
      <c r="AF32" s="41" t="s">
        <v>191</v>
      </c>
      <c r="AG32" s="41" t="str">
        <f t="shared" si="2"/>
        <v>0　0()</v>
      </c>
      <c r="AI32" s="30">
        <f>'女子入力'!U42</f>
        <v>0</v>
      </c>
      <c r="AJ32" s="31" t="e">
        <f t="shared" si="10"/>
        <v>#N/A</v>
      </c>
      <c r="AK32" s="30">
        <f>'女子入力'!V42</f>
        <v>0</v>
      </c>
      <c r="AL32" s="31" t="e">
        <f t="shared" si="11"/>
        <v>#N/A</v>
      </c>
      <c r="AM32" s="30">
        <f>'女子入力'!W42</f>
        <v>0</v>
      </c>
      <c r="AN32" s="31" t="e">
        <f t="shared" si="12"/>
        <v>#N/A</v>
      </c>
    </row>
    <row r="33" spans="1:40" ht="12">
      <c r="A33" s="41">
        <f>'女子入力'!B43</f>
        <v>0</v>
      </c>
      <c r="B33" s="41">
        <f t="shared" si="3"/>
        <v>200200000</v>
      </c>
      <c r="C33" s="41">
        <f>'女子入力'!C43</f>
        <v>0</v>
      </c>
      <c r="D33" s="41">
        <f>'女子入力'!D43</f>
        <v>0</v>
      </c>
      <c r="E33" s="41" t="s">
        <v>217</v>
      </c>
      <c r="F33" s="41" t="str">
        <f t="shared" si="4"/>
        <v>0　0</v>
      </c>
      <c r="G33" s="41">
        <f>'女子入力'!E43</f>
      </c>
      <c r="H33" s="41">
        <f>'女子入力'!F43</f>
      </c>
      <c r="I33" s="41" t="s">
        <v>188</v>
      </c>
      <c r="J33" s="41" t="str">
        <f t="shared" si="5"/>
        <v> </v>
      </c>
      <c r="K33" s="41" t="s">
        <v>196</v>
      </c>
      <c r="L33" s="41">
        <v>2</v>
      </c>
      <c r="M33" s="41">
        <v>46</v>
      </c>
      <c r="N33" s="41">
        <f>'女子入力'!H43</f>
        <v>0</v>
      </c>
      <c r="O33" s="41" t="e">
        <f>'女子入力'!I43</f>
        <v>#N/A</v>
      </c>
      <c r="P33" s="41">
        <f>'女子入力'!J43</f>
        <v>0</v>
      </c>
      <c r="Q33" s="40" t="e">
        <f t="shared" si="0"/>
        <v>#N/A</v>
      </c>
      <c r="R33" s="41">
        <f>'女子入力'!K43</f>
        <v>0</v>
      </c>
      <c r="S33" s="41" t="e">
        <f t="shared" si="6"/>
        <v>#N/A</v>
      </c>
      <c r="T33" s="41">
        <f>'女子入力'!M43</f>
        <v>0</v>
      </c>
      <c r="U33" s="40" t="e">
        <f t="shared" si="1"/>
        <v>#N/A</v>
      </c>
      <c r="V33" s="41">
        <f>'女子入力'!N43</f>
        <v>0</v>
      </c>
      <c r="W33" s="41" t="e">
        <f t="shared" si="7"/>
        <v>#N/A</v>
      </c>
      <c r="X33" s="41">
        <f>'女子入力'!P43</f>
        <v>0</v>
      </c>
      <c r="Y33" s="40" t="e">
        <f t="shared" si="8"/>
        <v>#N/A</v>
      </c>
      <c r="Z33" s="41">
        <f>'女子入力'!Q43</f>
        <v>0</v>
      </c>
      <c r="AA33" s="41" t="e">
        <f t="shared" si="9"/>
        <v>#N/A</v>
      </c>
      <c r="AB33" s="41">
        <f>'女子入力'!S43</f>
        <v>0</v>
      </c>
      <c r="AC33" s="41">
        <f>'女子入力'!T43</f>
        <v>0</v>
      </c>
      <c r="AD33" s="41" t="str">
        <f>CONCATENATE(AE33,'女子入力'!G43,AF33)</f>
        <v>()</v>
      </c>
      <c r="AE33" s="41" t="s">
        <v>190</v>
      </c>
      <c r="AF33" s="41" t="s">
        <v>191</v>
      </c>
      <c r="AG33" s="41" t="str">
        <f t="shared" si="2"/>
        <v>0　0()</v>
      </c>
      <c r="AI33" s="30">
        <f>'女子入力'!U43</f>
        <v>0</v>
      </c>
      <c r="AJ33" s="31" t="e">
        <f t="shared" si="10"/>
        <v>#N/A</v>
      </c>
      <c r="AK33" s="30">
        <f>'女子入力'!V43</f>
        <v>0</v>
      </c>
      <c r="AL33" s="31" t="e">
        <f t="shared" si="11"/>
        <v>#N/A</v>
      </c>
      <c r="AM33" s="30">
        <f>'女子入力'!W43</f>
        <v>0</v>
      </c>
      <c r="AN33" s="31" t="e">
        <f t="shared" si="12"/>
        <v>#N/A</v>
      </c>
    </row>
    <row r="34" spans="1:40" ht="12">
      <c r="A34" s="41">
        <f>'女子入力'!B44</f>
        <v>0</v>
      </c>
      <c r="B34" s="41">
        <f t="shared" si="3"/>
        <v>200200000</v>
      </c>
      <c r="C34" s="41">
        <f>'女子入力'!C44</f>
        <v>0</v>
      </c>
      <c r="D34" s="41">
        <f>'女子入力'!D44</f>
        <v>0</v>
      </c>
      <c r="E34" s="41" t="s">
        <v>217</v>
      </c>
      <c r="F34" s="41" t="str">
        <f t="shared" si="4"/>
        <v>0　0</v>
      </c>
      <c r="G34" s="41">
        <f>'女子入力'!E44</f>
      </c>
      <c r="H34" s="41">
        <f>'女子入力'!F44</f>
      </c>
      <c r="I34" s="41" t="s">
        <v>188</v>
      </c>
      <c r="J34" s="41" t="str">
        <f t="shared" si="5"/>
        <v> </v>
      </c>
      <c r="K34" s="41" t="s">
        <v>196</v>
      </c>
      <c r="L34" s="41">
        <v>2</v>
      </c>
      <c r="M34" s="41">
        <v>46</v>
      </c>
      <c r="N34" s="41">
        <f>'女子入力'!H44</f>
        <v>0</v>
      </c>
      <c r="O34" s="41" t="e">
        <f>'女子入力'!I44</f>
        <v>#N/A</v>
      </c>
      <c r="P34" s="41">
        <f>'女子入力'!J44</f>
        <v>0</v>
      </c>
      <c r="Q34" s="40" t="e">
        <f aca="true" t="shared" si="13" ref="Q34:Q65">VLOOKUP(P34,$AP$2:$AQ$23,2,FALSE)</f>
        <v>#N/A</v>
      </c>
      <c r="R34" s="41">
        <f>'女子入力'!K44</f>
        <v>0</v>
      </c>
      <c r="S34" s="41" t="e">
        <f t="shared" si="6"/>
        <v>#N/A</v>
      </c>
      <c r="T34" s="41">
        <f>'女子入力'!M44</f>
        <v>0</v>
      </c>
      <c r="U34" s="40" t="e">
        <f aca="true" t="shared" si="14" ref="U34:U65">VLOOKUP(T34,$AP$2:$AQ$23,2,FALSE)</f>
        <v>#N/A</v>
      </c>
      <c r="V34" s="41">
        <f>'女子入力'!N44</f>
        <v>0</v>
      </c>
      <c r="W34" s="41" t="e">
        <f t="shared" si="7"/>
        <v>#N/A</v>
      </c>
      <c r="X34" s="41">
        <f>'女子入力'!P44</f>
        <v>0</v>
      </c>
      <c r="Y34" s="40" t="e">
        <f t="shared" si="8"/>
        <v>#N/A</v>
      </c>
      <c r="Z34" s="41">
        <f>'女子入力'!Q44</f>
        <v>0</v>
      </c>
      <c r="AA34" s="41" t="e">
        <f t="shared" si="9"/>
        <v>#N/A</v>
      </c>
      <c r="AB34" s="41">
        <f>'女子入力'!S44</f>
        <v>0</v>
      </c>
      <c r="AC34" s="41">
        <f>'女子入力'!T44</f>
        <v>0</v>
      </c>
      <c r="AD34" s="41" t="str">
        <f>CONCATENATE(AE34,'女子入力'!G44,AF34)</f>
        <v>()</v>
      </c>
      <c r="AE34" s="41" t="s">
        <v>190</v>
      </c>
      <c r="AF34" s="41" t="s">
        <v>191</v>
      </c>
      <c r="AG34" s="41" t="str">
        <f aca="true" t="shared" si="15" ref="AG34:AG65">CONCATENATE(F34,AD34)</f>
        <v>0　0()</v>
      </c>
      <c r="AI34" s="30">
        <f>'女子入力'!U44</f>
        <v>0</v>
      </c>
      <c r="AJ34" s="31" t="e">
        <f t="shared" si="10"/>
        <v>#N/A</v>
      </c>
      <c r="AK34" s="30">
        <f>'女子入力'!V44</f>
        <v>0</v>
      </c>
      <c r="AL34" s="31" t="e">
        <f t="shared" si="11"/>
        <v>#N/A</v>
      </c>
      <c r="AM34" s="30">
        <f>'女子入力'!W44</f>
        <v>0</v>
      </c>
      <c r="AN34" s="31" t="e">
        <f t="shared" si="12"/>
        <v>#N/A</v>
      </c>
    </row>
    <row r="35" spans="1:40" ht="12">
      <c r="A35" s="41">
        <f>'女子入力'!B45</f>
        <v>0</v>
      </c>
      <c r="B35" s="41">
        <f t="shared" si="3"/>
        <v>200200000</v>
      </c>
      <c r="C35" s="41">
        <f>'女子入力'!C45</f>
        <v>0</v>
      </c>
      <c r="D35" s="41">
        <f>'女子入力'!D45</f>
        <v>0</v>
      </c>
      <c r="E35" s="41" t="s">
        <v>217</v>
      </c>
      <c r="F35" s="41" t="str">
        <f t="shared" si="4"/>
        <v>0　0</v>
      </c>
      <c r="G35" s="41">
        <f>'女子入力'!E45</f>
      </c>
      <c r="H35" s="41">
        <f>'女子入力'!F45</f>
      </c>
      <c r="I35" s="41" t="s">
        <v>188</v>
      </c>
      <c r="J35" s="41" t="str">
        <f t="shared" si="5"/>
        <v> </v>
      </c>
      <c r="K35" s="41" t="s">
        <v>196</v>
      </c>
      <c r="L35" s="41">
        <v>2</v>
      </c>
      <c r="M35" s="41">
        <v>46</v>
      </c>
      <c r="N35" s="41">
        <f>'女子入力'!H45</f>
        <v>0</v>
      </c>
      <c r="O35" s="41" t="e">
        <f>'女子入力'!I45</f>
        <v>#N/A</v>
      </c>
      <c r="P35" s="41">
        <f>'女子入力'!J45</f>
        <v>0</v>
      </c>
      <c r="Q35" s="40" t="e">
        <f t="shared" si="13"/>
        <v>#N/A</v>
      </c>
      <c r="R35" s="41">
        <f>'女子入力'!K45</f>
        <v>0</v>
      </c>
      <c r="S35" s="41" t="e">
        <f t="shared" si="6"/>
        <v>#N/A</v>
      </c>
      <c r="T35" s="41">
        <f>'女子入力'!M45</f>
        <v>0</v>
      </c>
      <c r="U35" s="40" t="e">
        <f t="shared" si="14"/>
        <v>#N/A</v>
      </c>
      <c r="V35" s="41">
        <f>'女子入力'!N45</f>
        <v>0</v>
      </c>
      <c r="W35" s="41" t="e">
        <f t="shared" si="7"/>
        <v>#N/A</v>
      </c>
      <c r="X35" s="41">
        <f>'女子入力'!P45</f>
        <v>0</v>
      </c>
      <c r="Y35" s="40" t="e">
        <f t="shared" si="8"/>
        <v>#N/A</v>
      </c>
      <c r="Z35" s="41">
        <f>'女子入力'!Q45</f>
        <v>0</v>
      </c>
      <c r="AA35" s="41" t="e">
        <f t="shared" si="9"/>
        <v>#N/A</v>
      </c>
      <c r="AB35" s="41">
        <f>'女子入力'!S45</f>
        <v>0</v>
      </c>
      <c r="AC35" s="41">
        <f>'女子入力'!T45</f>
        <v>0</v>
      </c>
      <c r="AD35" s="41" t="str">
        <f>CONCATENATE(AE35,'女子入力'!G45,AF35)</f>
        <v>()</v>
      </c>
      <c r="AE35" s="41" t="s">
        <v>190</v>
      </c>
      <c r="AF35" s="41" t="s">
        <v>191</v>
      </c>
      <c r="AG35" s="41" t="str">
        <f t="shared" si="15"/>
        <v>0　0()</v>
      </c>
      <c r="AI35" s="30">
        <f>'女子入力'!U45</f>
        <v>0</v>
      </c>
      <c r="AJ35" s="31" t="e">
        <f t="shared" si="10"/>
        <v>#N/A</v>
      </c>
      <c r="AK35" s="30">
        <f>'女子入力'!V45</f>
        <v>0</v>
      </c>
      <c r="AL35" s="31" t="e">
        <f t="shared" si="11"/>
        <v>#N/A</v>
      </c>
      <c r="AM35" s="30">
        <f>'女子入力'!W45</f>
        <v>0</v>
      </c>
      <c r="AN35" s="31" t="e">
        <f t="shared" si="12"/>
        <v>#N/A</v>
      </c>
    </row>
    <row r="36" spans="1:40" ht="12">
      <c r="A36" s="41">
        <f>'女子入力'!B46</f>
        <v>0</v>
      </c>
      <c r="B36" s="41">
        <f t="shared" si="3"/>
        <v>200200000</v>
      </c>
      <c r="C36" s="41">
        <f>'女子入力'!C46</f>
        <v>0</v>
      </c>
      <c r="D36" s="41">
        <f>'女子入力'!D46</f>
        <v>0</v>
      </c>
      <c r="E36" s="41" t="s">
        <v>217</v>
      </c>
      <c r="F36" s="41" t="str">
        <f t="shared" si="4"/>
        <v>0　0</v>
      </c>
      <c r="G36" s="41">
        <f>'女子入力'!E46</f>
      </c>
      <c r="H36" s="41">
        <f>'女子入力'!F46</f>
      </c>
      <c r="I36" s="41" t="s">
        <v>188</v>
      </c>
      <c r="J36" s="41" t="str">
        <f t="shared" si="5"/>
        <v> </v>
      </c>
      <c r="K36" s="41" t="s">
        <v>196</v>
      </c>
      <c r="L36" s="41">
        <v>2</v>
      </c>
      <c r="M36" s="41">
        <v>46</v>
      </c>
      <c r="N36" s="41">
        <f>'女子入力'!H46</f>
        <v>0</v>
      </c>
      <c r="O36" s="41" t="e">
        <f>'女子入力'!I46</f>
        <v>#N/A</v>
      </c>
      <c r="P36" s="41">
        <f>'女子入力'!J46</f>
        <v>0</v>
      </c>
      <c r="Q36" s="40" t="e">
        <f t="shared" si="13"/>
        <v>#N/A</v>
      </c>
      <c r="R36" s="41">
        <f>'女子入力'!K46</f>
        <v>0</v>
      </c>
      <c r="S36" s="41" t="e">
        <f t="shared" si="6"/>
        <v>#N/A</v>
      </c>
      <c r="T36" s="41">
        <f>'女子入力'!M46</f>
        <v>0</v>
      </c>
      <c r="U36" s="40" t="e">
        <f t="shared" si="14"/>
        <v>#N/A</v>
      </c>
      <c r="V36" s="41">
        <f>'女子入力'!N46</f>
        <v>0</v>
      </c>
      <c r="W36" s="41" t="e">
        <f t="shared" si="7"/>
        <v>#N/A</v>
      </c>
      <c r="X36" s="41">
        <f>'女子入力'!P46</f>
        <v>0</v>
      </c>
      <c r="Y36" s="40" t="e">
        <f t="shared" si="8"/>
        <v>#N/A</v>
      </c>
      <c r="Z36" s="41">
        <f>'女子入力'!Q46</f>
        <v>0</v>
      </c>
      <c r="AA36" s="41" t="e">
        <f t="shared" si="9"/>
        <v>#N/A</v>
      </c>
      <c r="AB36" s="41">
        <f>'女子入力'!S46</f>
        <v>0</v>
      </c>
      <c r="AC36" s="41">
        <f>'女子入力'!T46</f>
        <v>0</v>
      </c>
      <c r="AD36" s="41" t="str">
        <f>CONCATENATE(AE36,'女子入力'!G46,AF36)</f>
        <v>()</v>
      </c>
      <c r="AE36" s="41" t="s">
        <v>190</v>
      </c>
      <c r="AF36" s="41" t="s">
        <v>191</v>
      </c>
      <c r="AG36" s="41" t="str">
        <f t="shared" si="15"/>
        <v>0　0()</v>
      </c>
      <c r="AI36" s="30">
        <f>'女子入力'!U46</f>
        <v>0</v>
      </c>
      <c r="AJ36" s="31" t="e">
        <f t="shared" si="10"/>
        <v>#N/A</v>
      </c>
      <c r="AK36" s="30">
        <f>'女子入力'!V46</f>
        <v>0</v>
      </c>
      <c r="AL36" s="31" t="e">
        <f t="shared" si="11"/>
        <v>#N/A</v>
      </c>
      <c r="AM36" s="30">
        <f>'女子入力'!W46</f>
        <v>0</v>
      </c>
      <c r="AN36" s="31" t="e">
        <f t="shared" si="12"/>
        <v>#N/A</v>
      </c>
    </row>
    <row r="37" spans="1:40" ht="12">
      <c r="A37" s="41">
        <f>'女子入力'!B47</f>
        <v>0</v>
      </c>
      <c r="B37" s="41">
        <f t="shared" si="3"/>
        <v>200200000</v>
      </c>
      <c r="C37" s="41">
        <f>'女子入力'!C47</f>
        <v>0</v>
      </c>
      <c r="D37" s="41">
        <f>'女子入力'!D47</f>
        <v>0</v>
      </c>
      <c r="E37" s="41" t="s">
        <v>217</v>
      </c>
      <c r="F37" s="41" t="str">
        <f t="shared" si="4"/>
        <v>0　0</v>
      </c>
      <c r="G37" s="41">
        <f>'女子入力'!E47</f>
      </c>
      <c r="H37" s="41">
        <f>'女子入力'!F47</f>
      </c>
      <c r="I37" s="41" t="s">
        <v>188</v>
      </c>
      <c r="J37" s="41" t="str">
        <f t="shared" si="5"/>
        <v> </v>
      </c>
      <c r="K37" s="41" t="s">
        <v>196</v>
      </c>
      <c r="L37" s="41">
        <v>2</v>
      </c>
      <c r="M37" s="41">
        <v>46</v>
      </c>
      <c r="N37" s="41">
        <f>'女子入力'!H47</f>
        <v>0</v>
      </c>
      <c r="O37" s="41" t="e">
        <f>'女子入力'!I47</f>
        <v>#N/A</v>
      </c>
      <c r="P37" s="41">
        <f>'女子入力'!J47</f>
        <v>0</v>
      </c>
      <c r="Q37" s="40" t="e">
        <f t="shared" si="13"/>
        <v>#N/A</v>
      </c>
      <c r="R37" s="41">
        <f>'女子入力'!K47</f>
        <v>0</v>
      </c>
      <c r="S37" s="41" t="e">
        <f t="shared" si="6"/>
        <v>#N/A</v>
      </c>
      <c r="T37" s="41">
        <f>'女子入力'!M47</f>
        <v>0</v>
      </c>
      <c r="U37" s="40" t="e">
        <f t="shared" si="14"/>
        <v>#N/A</v>
      </c>
      <c r="V37" s="41">
        <f>'女子入力'!N47</f>
        <v>0</v>
      </c>
      <c r="W37" s="41" t="e">
        <f t="shared" si="7"/>
        <v>#N/A</v>
      </c>
      <c r="X37" s="41">
        <f>'女子入力'!P47</f>
        <v>0</v>
      </c>
      <c r="Y37" s="40" t="e">
        <f t="shared" si="8"/>
        <v>#N/A</v>
      </c>
      <c r="Z37" s="41">
        <f>'女子入力'!Q47</f>
        <v>0</v>
      </c>
      <c r="AA37" s="41" t="e">
        <f t="shared" si="9"/>
        <v>#N/A</v>
      </c>
      <c r="AB37" s="41">
        <f>'女子入力'!S47</f>
        <v>0</v>
      </c>
      <c r="AC37" s="41">
        <f>'女子入力'!T47</f>
        <v>0</v>
      </c>
      <c r="AD37" s="41" t="str">
        <f>CONCATENATE(AE37,'女子入力'!G47,AF37)</f>
        <v>()</v>
      </c>
      <c r="AE37" s="41" t="s">
        <v>190</v>
      </c>
      <c r="AF37" s="41" t="s">
        <v>191</v>
      </c>
      <c r="AG37" s="41" t="str">
        <f t="shared" si="15"/>
        <v>0　0()</v>
      </c>
      <c r="AI37" s="30">
        <f>'女子入力'!U47</f>
        <v>0</v>
      </c>
      <c r="AJ37" s="31" t="e">
        <f t="shared" si="10"/>
        <v>#N/A</v>
      </c>
      <c r="AK37" s="30">
        <f>'女子入力'!V47</f>
        <v>0</v>
      </c>
      <c r="AL37" s="31" t="e">
        <f t="shared" si="11"/>
        <v>#N/A</v>
      </c>
      <c r="AM37" s="30">
        <f>'女子入力'!W47</f>
        <v>0</v>
      </c>
      <c r="AN37" s="31" t="e">
        <f t="shared" si="12"/>
        <v>#N/A</v>
      </c>
    </row>
    <row r="38" spans="1:40" ht="12">
      <c r="A38" s="41">
        <f>'女子入力'!B48</f>
        <v>0</v>
      </c>
      <c r="B38" s="41">
        <f t="shared" si="3"/>
        <v>200200000</v>
      </c>
      <c r="C38" s="41">
        <f>'女子入力'!C48</f>
        <v>0</v>
      </c>
      <c r="D38" s="41">
        <f>'女子入力'!D48</f>
        <v>0</v>
      </c>
      <c r="E38" s="41" t="s">
        <v>217</v>
      </c>
      <c r="F38" s="41" t="str">
        <f t="shared" si="4"/>
        <v>0　0</v>
      </c>
      <c r="G38" s="41">
        <f>'女子入力'!E48</f>
      </c>
      <c r="H38" s="41">
        <f>'女子入力'!F48</f>
      </c>
      <c r="I38" s="41" t="s">
        <v>188</v>
      </c>
      <c r="J38" s="41" t="str">
        <f t="shared" si="5"/>
        <v> </v>
      </c>
      <c r="K38" s="41" t="s">
        <v>196</v>
      </c>
      <c r="L38" s="41">
        <v>2</v>
      </c>
      <c r="M38" s="41">
        <v>46</v>
      </c>
      <c r="N38" s="41">
        <f>'女子入力'!H48</f>
        <v>0</v>
      </c>
      <c r="O38" s="41" t="e">
        <f>'女子入力'!I48</f>
        <v>#N/A</v>
      </c>
      <c r="P38" s="41">
        <f>'女子入力'!J48</f>
        <v>0</v>
      </c>
      <c r="Q38" s="40" t="e">
        <f t="shared" si="13"/>
        <v>#N/A</v>
      </c>
      <c r="R38" s="41">
        <f>'女子入力'!K48</f>
        <v>0</v>
      </c>
      <c r="S38" s="41" t="e">
        <f t="shared" si="6"/>
        <v>#N/A</v>
      </c>
      <c r="T38" s="41">
        <f>'女子入力'!M48</f>
        <v>0</v>
      </c>
      <c r="U38" s="40" t="e">
        <f t="shared" si="14"/>
        <v>#N/A</v>
      </c>
      <c r="V38" s="41">
        <f>'女子入力'!N48</f>
        <v>0</v>
      </c>
      <c r="W38" s="41" t="e">
        <f t="shared" si="7"/>
        <v>#N/A</v>
      </c>
      <c r="X38" s="41">
        <f>'女子入力'!P48</f>
        <v>0</v>
      </c>
      <c r="Y38" s="40" t="e">
        <f t="shared" si="8"/>
        <v>#N/A</v>
      </c>
      <c r="Z38" s="41">
        <f>'女子入力'!Q48</f>
        <v>0</v>
      </c>
      <c r="AA38" s="41" t="e">
        <f t="shared" si="9"/>
        <v>#N/A</v>
      </c>
      <c r="AB38" s="41">
        <f>'女子入力'!S48</f>
        <v>0</v>
      </c>
      <c r="AC38" s="41">
        <f>'女子入力'!T48</f>
        <v>0</v>
      </c>
      <c r="AD38" s="41" t="str">
        <f>CONCATENATE(AE38,'女子入力'!G48,AF38)</f>
        <v>()</v>
      </c>
      <c r="AE38" s="41" t="s">
        <v>190</v>
      </c>
      <c r="AF38" s="41" t="s">
        <v>191</v>
      </c>
      <c r="AG38" s="41" t="str">
        <f t="shared" si="15"/>
        <v>0　0()</v>
      </c>
      <c r="AI38" s="30">
        <f>'女子入力'!U48</f>
        <v>0</v>
      </c>
      <c r="AJ38" s="31" t="e">
        <f t="shared" si="10"/>
        <v>#N/A</v>
      </c>
      <c r="AK38" s="30">
        <f>'女子入力'!V48</f>
        <v>0</v>
      </c>
      <c r="AL38" s="31" t="e">
        <f t="shared" si="11"/>
        <v>#N/A</v>
      </c>
      <c r="AM38" s="30">
        <f>'女子入力'!W48</f>
        <v>0</v>
      </c>
      <c r="AN38" s="31" t="e">
        <f t="shared" si="12"/>
        <v>#N/A</v>
      </c>
    </row>
    <row r="39" spans="1:40" ht="12">
      <c r="A39" s="41">
        <f>'女子入力'!B49</f>
        <v>0</v>
      </c>
      <c r="B39" s="41">
        <f t="shared" si="3"/>
        <v>200200000</v>
      </c>
      <c r="C39" s="41">
        <f>'女子入力'!C49</f>
        <v>0</v>
      </c>
      <c r="D39" s="41">
        <f>'女子入力'!D49</f>
        <v>0</v>
      </c>
      <c r="E39" s="41" t="s">
        <v>217</v>
      </c>
      <c r="F39" s="41" t="str">
        <f t="shared" si="4"/>
        <v>0　0</v>
      </c>
      <c r="G39" s="41">
        <f>'女子入力'!E49</f>
      </c>
      <c r="H39" s="41">
        <f>'女子入力'!F49</f>
      </c>
      <c r="I39" s="41" t="s">
        <v>188</v>
      </c>
      <c r="J39" s="41" t="str">
        <f t="shared" si="5"/>
        <v> </v>
      </c>
      <c r="K39" s="41" t="s">
        <v>196</v>
      </c>
      <c r="L39" s="41">
        <v>2</v>
      </c>
      <c r="M39" s="41">
        <v>46</v>
      </c>
      <c r="N39" s="41">
        <f>'女子入力'!H49</f>
        <v>0</v>
      </c>
      <c r="O39" s="41" t="e">
        <f>'女子入力'!I49</f>
        <v>#N/A</v>
      </c>
      <c r="P39" s="41">
        <f>'女子入力'!J49</f>
        <v>0</v>
      </c>
      <c r="Q39" s="40" t="e">
        <f t="shared" si="13"/>
        <v>#N/A</v>
      </c>
      <c r="R39" s="41">
        <f>'女子入力'!K49</f>
        <v>0</v>
      </c>
      <c r="S39" s="41" t="e">
        <f t="shared" si="6"/>
        <v>#N/A</v>
      </c>
      <c r="T39" s="41">
        <f>'女子入力'!M49</f>
        <v>0</v>
      </c>
      <c r="U39" s="40" t="e">
        <f t="shared" si="14"/>
        <v>#N/A</v>
      </c>
      <c r="V39" s="41">
        <f>'女子入力'!N49</f>
        <v>0</v>
      </c>
      <c r="W39" s="41" t="e">
        <f t="shared" si="7"/>
        <v>#N/A</v>
      </c>
      <c r="X39" s="41">
        <f>'女子入力'!P49</f>
        <v>0</v>
      </c>
      <c r="Y39" s="40" t="e">
        <f t="shared" si="8"/>
        <v>#N/A</v>
      </c>
      <c r="Z39" s="41">
        <f>'女子入力'!Q49</f>
        <v>0</v>
      </c>
      <c r="AA39" s="41" t="e">
        <f t="shared" si="9"/>
        <v>#N/A</v>
      </c>
      <c r="AB39" s="41">
        <f>'女子入力'!S49</f>
        <v>0</v>
      </c>
      <c r="AC39" s="41">
        <f>'女子入力'!T49</f>
        <v>0</v>
      </c>
      <c r="AD39" s="41" t="str">
        <f>CONCATENATE(AE39,'女子入力'!G49,AF39)</f>
        <v>()</v>
      </c>
      <c r="AE39" s="41" t="s">
        <v>190</v>
      </c>
      <c r="AF39" s="41" t="s">
        <v>191</v>
      </c>
      <c r="AG39" s="41" t="str">
        <f t="shared" si="15"/>
        <v>0　0()</v>
      </c>
      <c r="AI39" s="30">
        <f>'女子入力'!U49</f>
        <v>0</v>
      </c>
      <c r="AJ39" s="31" t="e">
        <f t="shared" si="10"/>
        <v>#N/A</v>
      </c>
      <c r="AK39" s="30">
        <f>'女子入力'!V49</f>
        <v>0</v>
      </c>
      <c r="AL39" s="31" t="e">
        <f t="shared" si="11"/>
        <v>#N/A</v>
      </c>
      <c r="AM39" s="30">
        <f>'女子入力'!W49</f>
        <v>0</v>
      </c>
      <c r="AN39" s="31" t="e">
        <f t="shared" si="12"/>
        <v>#N/A</v>
      </c>
    </row>
    <row r="40" spans="1:40" ht="12">
      <c r="A40" s="41">
        <f>'女子入力'!B50</f>
        <v>0</v>
      </c>
      <c r="B40" s="41">
        <f t="shared" si="3"/>
        <v>200200000</v>
      </c>
      <c r="C40" s="41">
        <f>'女子入力'!C50</f>
        <v>0</v>
      </c>
      <c r="D40" s="41">
        <f>'女子入力'!D50</f>
        <v>0</v>
      </c>
      <c r="E40" s="41" t="s">
        <v>217</v>
      </c>
      <c r="F40" s="41" t="str">
        <f t="shared" si="4"/>
        <v>0　0</v>
      </c>
      <c r="G40" s="41">
        <f>'女子入力'!E50</f>
      </c>
      <c r="H40" s="41">
        <f>'女子入力'!F50</f>
      </c>
      <c r="I40" s="41" t="s">
        <v>188</v>
      </c>
      <c r="J40" s="41" t="str">
        <f t="shared" si="5"/>
        <v> </v>
      </c>
      <c r="K40" s="41" t="s">
        <v>196</v>
      </c>
      <c r="L40" s="41">
        <v>2</v>
      </c>
      <c r="M40" s="41">
        <v>46</v>
      </c>
      <c r="N40" s="41">
        <f>'女子入力'!H50</f>
        <v>0</v>
      </c>
      <c r="O40" s="41" t="e">
        <f>'女子入力'!I50</f>
        <v>#N/A</v>
      </c>
      <c r="P40" s="41">
        <f>'女子入力'!J50</f>
        <v>0</v>
      </c>
      <c r="Q40" s="40" t="e">
        <f t="shared" si="13"/>
        <v>#N/A</v>
      </c>
      <c r="R40" s="41">
        <f>'女子入力'!K50</f>
        <v>0</v>
      </c>
      <c r="S40" s="41" t="e">
        <f t="shared" si="6"/>
        <v>#N/A</v>
      </c>
      <c r="T40" s="41">
        <f>'女子入力'!M50</f>
        <v>0</v>
      </c>
      <c r="U40" s="40" t="e">
        <f t="shared" si="14"/>
        <v>#N/A</v>
      </c>
      <c r="V40" s="41">
        <f>'女子入力'!N50</f>
        <v>0</v>
      </c>
      <c r="W40" s="41" t="e">
        <f t="shared" si="7"/>
        <v>#N/A</v>
      </c>
      <c r="X40" s="41">
        <f>'女子入力'!P50</f>
        <v>0</v>
      </c>
      <c r="Y40" s="40" t="e">
        <f t="shared" si="8"/>
        <v>#N/A</v>
      </c>
      <c r="Z40" s="41">
        <f>'女子入力'!Q50</f>
        <v>0</v>
      </c>
      <c r="AA40" s="41" t="e">
        <f t="shared" si="9"/>
        <v>#N/A</v>
      </c>
      <c r="AB40" s="41">
        <f>'女子入力'!S50</f>
        <v>0</v>
      </c>
      <c r="AC40" s="41">
        <f>'女子入力'!T50</f>
        <v>0</v>
      </c>
      <c r="AD40" s="41" t="str">
        <f>CONCATENATE(AE40,'女子入力'!G50,AF40)</f>
        <v>()</v>
      </c>
      <c r="AE40" s="41" t="s">
        <v>190</v>
      </c>
      <c r="AF40" s="41" t="s">
        <v>191</v>
      </c>
      <c r="AG40" s="41" t="str">
        <f t="shared" si="15"/>
        <v>0　0()</v>
      </c>
      <c r="AI40" s="30">
        <f>'女子入力'!U50</f>
        <v>0</v>
      </c>
      <c r="AJ40" s="31" t="e">
        <f t="shared" si="10"/>
        <v>#N/A</v>
      </c>
      <c r="AK40" s="30">
        <f>'女子入力'!V50</f>
        <v>0</v>
      </c>
      <c r="AL40" s="31" t="e">
        <f t="shared" si="11"/>
        <v>#N/A</v>
      </c>
      <c r="AM40" s="30">
        <f>'女子入力'!W50</f>
        <v>0</v>
      </c>
      <c r="AN40" s="31" t="e">
        <f t="shared" si="12"/>
        <v>#N/A</v>
      </c>
    </row>
    <row r="41" spans="1:40" ht="12">
      <c r="A41" s="41">
        <f>'女子入力'!B51</f>
        <v>0</v>
      </c>
      <c r="B41" s="41">
        <f t="shared" si="3"/>
        <v>200200000</v>
      </c>
      <c r="C41" s="41">
        <f>'女子入力'!C51</f>
        <v>0</v>
      </c>
      <c r="D41" s="41">
        <f>'女子入力'!D51</f>
        <v>0</v>
      </c>
      <c r="E41" s="41" t="s">
        <v>217</v>
      </c>
      <c r="F41" s="41" t="str">
        <f t="shared" si="4"/>
        <v>0　0</v>
      </c>
      <c r="G41" s="41">
        <f>'女子入力'!E51</f>
      </c>
      <c r="H41" s="41">
        <f>'女子入力'!F51</f>
      </c>
      <c r="I41" s="41" t="s">
        <v>188</v>
      </c>
      <c r="J41" s="41" t="str">
        <f t="shared" si="5"/>
        <v> </v>
      </c>
      <c r="K41" s="41" t="s">
        <v>196</v>
      </c>
      <c r="L41" s="41">
        <v>2</v>
      </c>
      <c r="M41" s="41">
        <v>46</v>
      </c>
      <c r="N41" s="41">
        <f>'女子入力'!H51</f>
        <v>0</v>
      </c>
      <c r="O41" s="41" t="e">
        <f>'女子入力'!I51</f>
        <v>#N/A</v>
      </c>
      <c r="P41" s="41">
        <f>'女子入力'!J51</f>
        <v>0</v>
      </c>
      <c r="Q41" s="40" t="e">
        <f t="shared" si="13"/>
        <v>#N/A</v>
      </c>
      <c r="R41" s="41">
        <f>'女子入力'!K51</f>
        <v>0</v>
      </c>
      <c r="S41" s="41" t="e">
        <f t="shared" si="6"/>
        <v>#N/A</v>
      </c>
      <c r="T41" s="41">
        <f>'女子入力'!M51</f>
        <v>0</v>
      </c>
      <c r="U41" s="40" t="e">
        <f t="shared" si="14"/>
        <v>#N/A</v>
      </c>
      <c r="V41" s="41">
        <f>'女子入力'!N51</f>
        <v>0</v>
      </c>
      <c r="W41" s="41" t="e">
        <f t="shared" si="7"/>
        <v>#N/A</v>
      </c>
      <c r="X41" s="41">
        <f>'女子入力'!P51</f>
        <v>0</v>
      </c>
      <c r="Y41" s="40" t="e">
        <f t="shared" si="8"/>
        <v>#N/A</v>
      </c>
      <c r="Z41" s="41">
        <f>'女子入力'!Q51</f>
        <v>0</v>
      </c>
      <c r="AA41" s="41" t="e">
        <f t="shared" si="9"/>
        <v>#N/A</v>
      </c>
      <c r="AB41" s="41">
        <f>'女子入力'!S51</f>
        <v>0</v>
      </c>
      <c r="AC41" s="41">
        <f>'女子入力'!T51</f>
        <v>0</v>
      </c>
      <c r="AD41" s="41" t="str">
        <f>CONCATENATE(AE41,'女子入力'!G51,AF41)</f>
        <v>()</v>
      </c>
      <c r="AE41" s="41" t="s">
        <v>190</v>
      </c>
      <c r="AF41" s="41" t="s">
        <v>191</v>
      </c>
      <c r="AG41" s="41" t="str">
        <f t="shared" si="15"/>
        <v>0　0()</v>
      </c>
      <c r="AI41" s="30">
        <f>'女子入力'!U51</f>
        <v>0</v>
      </c>
      <c r="AJ41" s="31" t="e">
        <f t="shared" si="10"/>
        <v>#N/A</v>
      </c>
      <c r="AK41" s="30">
        <f>'女子入力'!V51</f>
        <v>0</v>
      </c>
      <c r="AL41" s="31" t="e">
        <f t="shared" si="11"/>
        <v>#N/A</v>
      </c>
      <c r="AM41" s="30">
        <f>'女子入力'!W51</f>
        <v>0</v>
      </c>
      <c r="AN41" s="31" t="e">
        <f t="shared" si="12"/>
        <v>#N/A</v>
      </c>
    </row>
    <row r="42" spans="1:40" ht="12">
      <c r="A42" s="41">
        <f>'女子入力'!B52</f>
        <v>0</v>
      </c>
      <c r="B42" s="41">
        <f t="shared" si="3"/>
        <v>200200000</v>
      </c>
      <c r="C42" s="41">
        <f>'女子入力'!C52</f>
        <v>0</v>
      </c>
      <c r="D42" s="41">
        <f>'女子入力'!D52</f>
        <v>0</v>
      </c>
      <c r="E42" s="41" t="s">
        <v>217</v>
      </c>
      <c r="F42" s="41" t="str">
        <f t="shared" si="4"/>
        <v>0　0</v>
      </c>
      <c r="G42" s="41">
        <f>'女子入力'!E52</f>
      </c>
      <c r="H42" s="41">
        <f>'女子入力'!F52</f>
      </c>
      <c r="I42" s="41" t="s">
        <v>188</v>
      </c>
      <c r="J42" s="41" t="str">
        <f t="shared" si="5"/>
        <v> </v>
      </c>
      <c r="K42" s="41" t="s">
        <v>196</v>
      </c>
      <c r="L42" s="41">
        <v>2</v>
      </c>
      <c r="M42" s="41">
        <v>46</v>
      </c>
      <c r="N42" s="41">
        <f>'女子入力'!H52</f>
        <v>0</v>
      </c>
      <c r="O42" s="41" t="e">
        <f>'女子入力'!I52</f>
        <v>#N/A</v>
      </c>
      <c r="P42" s="41">
        <f>'女子入力'!J52</f>
        <v>0</v>
      </c>
      <c r="Q42" s="40" t="e">
        <f t="shared" si="13"/>
        <v>#N/A</v>
      </c>
      <c r="R42" s="41">
        <f>'女子入力'!K52</f>
        <v>0</v>
      </c>
      <c r="S42" s="41" t="e">
        <f t="shared" si="6"/>
        <v>#N/A</v>
      </c>
      <c r="T42" s="41">
        <f>'女子入力'!M52</f>
        <v>0</v>
      </c>
      <c r="U42" s="40" t="e">
        <f t="shared" si="14"/>
        <v>#N/A</v>
      </c>
      <c r="V42" s="41">
        <f>'女子入力'!N52</f>
        <v>0</v>
      </c>
      <c r="W42" s="41" t="e">
        <f t="shared" si="7"/>
        <v>#N/A</v>
      </c>
      <c r="X42" s="41">
        <f>'女子入力'!P52</f>
        <v>0</v>
      </c>
      <c r="Y42" s="40" t="e">
        <f t="shared" si="8"/>
        <v>#N/A</v>
      </c>
      <c r="Z42" s="41">
        <f>'女子入力'!Q52</f>
        <v>0</v>
      </c>
      <c r="AA42" s="41" t="e">
        <f t="shared" si="9"/>
        <v>#N/A</v>
      </c>
      <c r="AB42" s="41">
        <f>'女子入力'!S52</f>
        <v>0</v>
      </c>
      <c r="AC42" s="41">
        <f>'女子入力'!T52</f>
        <v>0</v>
      </c>
      <c r="AD42" s="41" t="str">
        <f>CONCATENATE(AE42,'女子入力'!G52,AF42)</f>
        <v>()</v>
      </c>
      <c r="AE42" s="41" t="s">
        <v>190</v>
      </c>
      <c r="AF42" s="41" t="s">
        <v>191</v>
      </c>
      <c r="AG42" s="41" t="str">
        <f t="shared" si="15"/>
        <v>0　0()</v>
      </c>
      <c r="AI42" s="30">
        <f>'女子入力'!U52</f>
        <v>0</v>
      </c>
      <c r="AJ42" s="31" t="e">
        <f t="shared" si="10"/>
        <v>#N/A</v>
      </c>
      <c r="AK42" s="30">
        <f>'女子入力'!V52</f>
        <v>0</v>
      </c>
      <c r="AL42" s="31" t="e">
        <f t="shared" si="11"/>
        <v>#N/A</v>
      </c>
      <c r="AM42" s="30">
        <f>'女子入力'!W52</f>
        <v>0</v>
      </c>
      <c r="AN42" s="31" t="e">
        <f t="shared" si="12"/>
        <v>#N/A</v>
      </c>
    </row>
    <row r="43" spans="1:40" ht="12">
      <c r="A43" s="41">
        <f>'女子入力'!B53</f>
        <v>0</v>
      </c>
      <c r="B43" s="41">
        <f t="shared" si="3"/>
        <v>200200000</v>
      </c>
      <c r="C43" s="41">
        <f>'女子入力'!C53</f>
        <v>0</v>
      </c>
      <c r="D43" s="41">
        <f>'女子入力'!D53</f>
        <v>0</v>
      </c>
      <c r="E43" s="41" t="s">
        <v>217</v>
      </c>
      <c r="F43" s="41" t="str">
        <f t="shared" si="4"/>
        <v>0　0</v>
      </c>
      <c r="G43" s="41">
        <f>'女子入力'!E53</f>
      </c>
      <c r="H43" s="41">
        <f>'女子入力'!F53</f>
      </c>
      <c r="I43" s="41" t="s">
        <v>188</v>
      </c>
      <c r="J43" s="41" t="str">
        <f t="shared" si="5"/>
        <v> </v>
      </c>
      <c r="K43" s="41" t="s">
        <v>196</v>
      </c>
      <c r="L43" s="41">
        <v>2</v>
      </c>
      <c r="M43" s="41">
        <v>46</v>
      </c>
      <c r="N43" s="41">
        <f>'女子入力'!H53</f>
        <v>0</v>
      </c>
      <c r="O43" s="41" t="e">
        <f>'女子入力'!I53</f>
        <v>#N/A</v>
      </c>
      <c r="P43" s="41">
        <f>'女子入力'!J53</f>
        <v>0</v>
      </c>
      <c r="Q43" s="40" t="e">
        <f t="shared" si="13"/>
        <v>#N/A</v>
      </c>
      <c r="R43" s="41">
        <f>'女子入力'!K53</f>
        <v>0</v>
      </c>
      <c r="S43" s="41" t="e">
        <f t="shared" si="6"/>
        <v>#N/A</v>
      </c>
      <c r="T43" s="41">
        <f>'女子入力'!M53</f>
        <v>0</v>
      </c>
      <c r="U43" s="40" t="e">
        <f t="shared" si="14"/>
        <v>#N/A</v>
      </c>
      <c r="V43" s="41">
        <f>'女子入力'!N53</f>
        <v>0</v>
      </c>
      <c r="W43" s="41" t="e">
        <f t="shared" si="7"/>
        <v>#N/A</v>
      </c>
      <c r="X43" s="41">
        <f>'女子入力'!P53</f>
        <v>0</v>
      </c>
      <c r="Y43" s="40" t="e">
        <f t="shared" si="8"/>
        <v>#N/A</v>
      </c>
      <c r="Z43" s="41">
        <f>'女子入力'!Q53</f>
        <v>0</v>
      </c>
      <c r="AA43" s="41" t="e">
        <f t="shared" si="9"/>
        <v>#N/A</v>
      </c>
      <c r="AB43" s="41">
        <f>'女子入力'!S53</f>
        <v>0</v>
      </c>
      <c r="AC43" s="41">
        <f>'女子入力'!T53</f>
        <v>0</v>
      </c>
      <c r="AD43" s="41" t="str">
        <f>CONCATENATE(AE43,'女子入力'!G53,AF43)</f>
        <v>()</v>
      </c>
      <c r="AE43" s="41" t="s">
        <v>190</v>
      </c>
      <c r="AF43" s="41" t="s">
        <v>191</v>
      </c>
      <c r="AG43" s="41" t="str">
        <f t="shared" si="15"/>
        <v>0　0()</v>
      </c>
      <c r="AI43" s="30">
        <f>'女子入力'!U53</f>
        <v>0</v>
      </c>
      <c r="AJ43" s="31" t="e">
        <f t="shared" si="10"/>
        <v>#N/A</v>
      </c>
      <c r="AK43" s="30">
        <f>'女子入力'!V53</f>
        <v>0</v>
      </c>
      <c r="AL43" s="31" t="e">
        <f t="shared" si="11"/>
        <v>#N/A</v>
      </c>
      <c r="AM43" s="30">
        <f>'女子入力'!W53</f>
        <v>0</v>
      </c>
      <c r="AN43" s="31" t="e">
        <f t="shared" si="12"/>
        <v>#N/A</v>
      </c>
    </row>
    <row r="44" spans="1:40" ht="12">
      <c r="A44" s="41">
        <f>'女子入力'!B54</f>
        <v>0</v>
      </c>
      <c r="B44" s="41">
        <f t="shared" si="3"/>
        <v>200200000</v>
      </c>
      <c r="C44" s="41">
        <f>'女子入力'!C54</f>
        <v>0</v>
      </c>
      <c r="D44" s="41">
        <f>'女子入力'!D54</f>
        <v>0</v>
      </c>
      <c r="E44" s="41" t="s">
        <v>217</v>
      </c>
      <c r="F44" s="41" t="str">
        <f t="shared" si="4"/>
        <v>0　0</v>
      </c>
      <c r="G44" s="41">
        <f>'女子入力'!E54</f>
      </c>
      <c r="H44" s="41">
        <f>'女子入力'!F54</f>
      </c>
      <c r="I44" s="41" t="s">
        <v>188</v>
      </c>
      <c r="J44" s="41" t="str">
        <f t="shared" si="5"/>
        <v> </v>
      </c>
      <c r="K44" s="41" t="s">
        <v>196</v>
      </c>
      <c r="L44" s="41">
        <v>2</v>
      </c>
      <c r="M44" s="41">
        <v>46</v>
      </c>
      <c r="N44" s="41">
        <f>'女子入力'!H54</f>
        <v>0</v>
      </c>
      <c r="O44" s="41" t="e">
        <f>'女子入力'!I54</f>
        <v>#N/A</v>
      </c>
      <c r="P44" s="41">
        <f>'女子入力'!J54</f>
        <v>0</v>
      </c>
      <c r="Q44" s="40" t="e">
        <f t="shared" si="13"/>
        <v>#N/A</v>
      </c>
      <c r="R44" s="41">
        <f>'女子入力'!K54</f>
        <v>0</v>
      </c>
      <c r="S44" s="41" t="e">
        <f t="shared" si="6"/>
        <v>#N/A</v>
      </c>
      <c r="T44" s="41">
        <f>'女子入力'!M54</f>
        <v>0</v>
      </c>
      <c r="U44" s="40" t="e">
        <f t="shared" si="14"/>
        <v>#N/A</v>
      </c>
      <c r="V44" s="41">
        <f>'女子入力'!N54</f>
        <v>0</v>
      </c>
      <c r="W44" s="41" t="e">
        <f t="shared" si="7"/>
        <v>#N/A</v>
      </c>
      <c r="X44" s="41">
        <f>'女子入力'!P54</f>
        <v>0</v>
      </c>
      <c r="Y44" s="40" t="e">
        <f t="shared" si="8"/>
        <v>#N/A</v>
      </c>
      <c r="Z44" s="41">
        <f>'女子入力'!Q54</f>
        <v>0</v>
      </c>
      <c r="AA44" s="41" t="e">
        <f t="shared" si="9"/>
        <v>#N/A</v>
      </c>
      <c r="AB44" s="41">
        <f>'女子入力'!S54</f>
        <v>0</v>
      </c>
      <c r="AC44" s="41">
        <f>'女子入力'!T54</f>
        <v>0</v>
      </c>
      <c r="AD44" s="41" t="str">
        <f>CONCATENATE(AE44,'女子入力'!G54,AF44)</f>
        <v>()</v>
      </c>
      <c r="AE44" s="41" t="s">
        <v>190</v>
      </c>
      <c r="AF44" s="41" t="s">
        <v>191</v>
      </c>
      <c r="AG44" s="41" t="str">
        <f t="shared" si="15"/>
        <v>0　0()</v>
      </c>
      <c r="AI44" s="30">
        <f>'女子入力'!U54</f>
        <v>0</v>
      </c>
      <c r="AJ44" s="31" t="e">
        <f t="shared" si="10"/>
        <v>#N/A</v>
      </c>
      <c r="AK44" s="30">
        <f>'女子入力'!V54</f>
        <v>0</v>
      </c>
      <c r="AL44" s="31" t="e">
        <f t="shared" si="11"/>
        <v>#N/A</v>
      </c>
      <c r="AM44" s="30">
        <f>'女子入力'!W54</f>
        <v>0</v>
      </c>
      <c r="AN44" s="31" t="e">
        <f t="shared" si="12"/>
        <v>#N/A</v>
      </c>
    </row>
    <row r="45" spans="1:40" ht="12">
      <c r="A45" s="41">
        <f>'女子入力'!B55</f>
        <v>0</v>
      </c>
      <c r="B45" s="41">
        <f t="shared" si="3"/>
        <v>200200000</v>
      </c>
      <c r="C45" s="41">
        <f>'女子入力'!C55</f>
        <v>0</v>
      </c>
      <c r="D45" s="41">
        <f>'女子入力'!D55</f>
        <v>0</v>
      </c>
      <c r="E45" s="41" t="s">
        <v>217</v>
      </c>
      <c r="F45" s="41" t="str">
        <f t="shared" si="4"/>
        <v>0　0</v>
      </c>
      <c r="G45" s="41">
        <f>'女子入力'!E55</f>
      </c>
      <c r="H45" s="41">
        <f>'女子入力'!F55</f>
      </c>
      <c r="I45" s="41" t="s">
        <v>188</v>
      </c>
      <c r="J45" s="41" t="str">
        <f t="shared" si="5"/>
        <v> </v>
      </c>
      <c r="K45" s="41" t="s">
        <v>196</v>
      </c>
      <c r="L45" s="41">
        <v>2</v>
      </c>
      <c r="M45" s="41">
        <v>46</v>
      </c>
      <c r="N45" s="41">
        <f>'女子入力'!H55</f>
        <v>0</v>
      </c>
      <c r="O45" s="41" t="e">
        <f>'女子入力'!I55</f>
        <v>#N/A</v>
      </c>
      <c r="P45" s="41">
        <f>'女子入力'!J55</f>
        <v>0</v>
      </c>
      <c r="Q45" s="40" t="e">
        <f t="shared" si="13"/>
        <v>#N/A</v>
      </c>
      <c r="R45" s="41">
        <f>'女子入力'!K55</f>
        <v>0</v>
      </c>
      <c r="S45" s="41" t="e">
        <f t="shared" si="6"/>
        <v>#N/A</v>
      </c>
      <c r="T45" s="41">
        <f>'女子入力'!M55</f>
        <v>0</v>
      </c>
      <c r="U45" s="40" t="e">
        <f t="shared" si="14"/>
        <v>#N/A</v>
      </c>
      <c r="V45" s="41">
        <f>'女子入力'!N55</f>
        <v>0</v>
      </c>
      <c r="W45" s="41" t="e">
        <f t="shared" si="7"/>
        <v>#N/A</v>
      </c>
      <c r="X45" s="41">
        <f>'女子入力'!P55</f>
        <v>0</v>
      </c>
      <c r="Y45" s="40" t="e">
        <f t="shared" si="8"/>
        <v>#N/A</v>
      </c>
      <c r="Z45" s="41">
        <f>'女子入力'!Q55</f>
        <v>0</v>
      </c>
      <c r="AA45" s="41" t="e">
        <f t="shared" si="9"/>
        <v>#N/A</v>
      </c>
      <c r="AB45" s="41">
        <f>'女子入力'!S55</f>
        <v>0</v>
      </c>
      <c r="AC45" s="41">
        <f>'女子入力'!T55</f>
        <v>0</v>
      </c>
      <c r="AD45" s="41" t="str">
        <f>CONCATENATE(AE45,'女子入力'!G55,AF45)</f>
        <v>()</v>
      </c>
      <c r="AE45" s="41" t="s">
        <v>190</v>
      </c>
      <c r="AF45" s="41" t="s">
        <v>191</v>
      </c>
      <c r="AG45" s="41" t="str">
        <f t="shared" si="15"/>
        <v>0　0()</v>
      </c>
      <c r="AI45" s="30">
        <f>'女子入力'!U55</f>
        <v>0</v>
      </c>
      <c r="AJ45" s="31" t="e">
        <f t="shared" si="10"/>
        <v>#N/A</v>
      </c>
      <c r="AK45" s="30">
        <f>'女子入力'!V55</f>
        <v>0</v>
      </c>
      <c r="AL45" s="31" t="e">
        <f t="shared" si="11"/>
        <v>#N/A</v>
      </c>
      <c r="AM45" s="30">
        <f>'女子入力'!W55</f>
        <v>0</v>
      </c>
      <c r="AN45" s="31" t="e">
        <f t="shared" si="12"/>
        <v>#N/A</v>
      </c>
    </row>
    <row r="46" spans="1:40" ht="12">
      <c r="A46" s="41">
        <f>'女子入力'!B56</f>
        <v>0</v>
      </c>
      <c r="B46" s="41">
        <f t="shared" si="3"/>
        <v>200200000</v>
      </c>
      <c r="C46" s="41">
        <f>'女子入力'!C56</f>
        <v>0</v>
      </c>
      <c r="D46" s="41">
        <f>'女子入力'!D56</f>
        <v>0</v>
      </c>
      <c r="E46" s="41" t="s">
        <v>217</v>
      </c>
      <c r="F46" s="41" t="str">
        <f t="shared" si="4"/>
        <v>0　0</v>
      </c>
      <c r="G46" s="41">
        <f>'女子入力'!E56</f>
      </c>
      <c r="H46" s="41">
        <f>'女子入力'!F56</f>
      </c>
      <c r="I46" s="41" t="s">
        <v>188</v>
      </c>
      <c r="J46" s="41" t="str">
        <f t="shared" si="5"/>
        <v> </v>
      </c>
      <c r="K46" s="41" t="s">
        <v>196</v>
      </c>
      <c r="L46" s="41">
        <v>2</v>
      </c>
      <c r="M46" s="41">
        <v>46</v>
      </c>
      <c r="N46" s="41">
        <f>'女子入力'!H56</f>
        <v>0</v>
      </c>
      <c r="O46" s="41" t="e">
        <f>'女子入力'!I56</f>
        <v>#N/A</v>
      </c>
      <c r="P46" s="41">
        <f>'女子入力'!J56</f>
        <v>0</v>
      </c>
      <c r="Q46" s="40" t="e">
        <f t="shared" si="13"/>
        <v>#N/A</v>
      </c>
      <c r="R46" s="41">
        <f>'女子入力'!K56</f>
        <v>0</v>
      </c>
      <c r="S46" s="41" t="e">
        <f t="shared" si="6"/>
        <v>#N/A</v>
      </c>
      <c r="T46" s="41">
        <f>'女子入力'!M56</f>
        <v>0</v>
      </c>
      <c r="U46" s="40" t="e">
        <f t="shared" si="14"/>
        <v>#N/A</v>
      </c>
      <c r="V46" s="41">
        <f>'女子入力'!N56</f>
        <v>0</v>
      </c>
      <c r="W46" s="41" t="e">
        <f t="shared" si="7"/>
        <v>#N/A</v>
      </c>
      <c r="X46" s="41">
        <f>'女子入力'!P56</f>
        <v>0</v>
      </c>
      <c r="Y46" s="40" t="e">
        <f t="shared" si="8"/>
        <v>#N/A</v>
      </c>
      <c r="Z46" s="41">
        <f>'女子入力'!Q56</f>
        <v>0</v>
      </c>
      <c r="AA46" s="41" t="e">
        <f t="shared" si="9"/>
        <v>#N/A</v>
      </c>
      <c r="AB46" s="41">
        <f>'女子入力'!S56</f>
        <v>0</v>
      </c>
      <c r="AC46" s="41">
        <f>'女子入力'!T56</f>
        <v>0</v>
      </c>
      <c r="AD46" s="41" t="str">
        <f>CONCATENATE(AE46,'女子入力'!G56,AF46)</f>
        <v>()</v>
      </c>
      <c r="AE46" s="41" t="s">
        <v>190</v>
      </c>
      <c r="AF46" s="41" t="s">
        <v>191</v>
      </c>
      <c r="AG46" s="41" t="str">
        <f t="shared" si="15"/>
        <v>0　0()</v>
      </c>
      <c r="AI46" s="30">
        <f>'女子入力'!U56</f>
        <v>0</v>
      </c>
      <c r="AJ46" s="31" t="e">
        <f t="shared" si="10"/>
        <v>#N/A</v>
      </c>
      <c r="AK46" s="30">
        <f>'女子入力'!V56</f>
        <v>0</v>
      </c>
      <c r="AL46" s="31" t="e">
        <f t="shared" si="11"/>
        <v>#N/A</v>
      </c>
      <c r="AM46" s="30">
        <f>'女子入力'!W56</f>
        <v>0</v>
      </c>
      <c r="AN46" s="31" t="e">
        <f t="shared" si="12"/>
        <v>#N/A</v>
      </c>
    </row>
    <row r="47" spans="1:40" ht="12">
      <c r="A47" s="41">
        <f>'女子入力'!B57</f>
        <v>0</v>
      </c>
      <c r="B47" s="41">
        <f t="shared" si="3"/>
        <v>200200000</v>
      </c>
      <c r="C47" s="41">
        <f>'女子入力'!C57</f>
        <v>0</v>
      </c>
      <c r="D47" s="41">
        <f>'女子入力'!D57</f>
        <v>0</v>
      </c>
      <c r="E47" s="41" t="s">
        <v>217</v>
      </c>
      <c r="F47" s="41" t="str">
        <f t="shared" si="4"/>
        <v>0　0</v>
      </c>
      <c r="G47" s="41">
        <f>'女子入力'!E57</f>
      </c>
      <c r="H47" s="41">
        <f>'女子入力'!F57</f>
      </c>
      <c r="I47" s="41" t="s">
        <v>188</v>
      </c>
      <c r="J47" s="41" t="str">
        <f t="shared" si="5"/>
        <v> </v>
      </c>
      <c r="K47" s="41" t="s">
        <v>196</v>
      </c>
      <c r="L47" s="41">
        <v>2</v>
      </c>
      <c r="M47" s="41">
        <v>46</v>
      </c>
      <c r="N47" s="41">
        <f>'女子入力'!H57</f>
        <v>0</v>
      </c>
      <c r="O47" s="41" t="e">
        <f>'女子入力'!I57</f>
        <v>#N/A</v>
      </c>
      <c r="P47" s="41">
        <f>'女子入力'!J57</f>
        <v>0</v>
      </c>
      <c r="Q47" s="40" t="e">
        <f t="shared" si="13"/>
        <v>#N/A</v>
      </c>
      <c r="R47" s="41">
        <f>'女子入力'!K57</f>
        <v>0</v>
      </c>
      <c r="S47" s="41" t="e">
        <f t="shared" si="6"/>
        <v>#N/A</v>
      </c>
      <c r="T47" s="41">
        <f>'女子入力'!M57</f>
        <v>0</v>
      </c>
      <c r="U47" s="40" t="e">
        <f t="shared" si="14"/>
        <v>#N/A</v>
      </c>
      <c r="V47" s="41">
        <f>'女子入力'!N57</f>
        <v>0</v>
      </c>
      <c r="W47" s="41" t="e">
        <f t="shared" si="7"/>
        <v>#N/A</v>
      </c>
      <c r="X47" s="41">
        <f>'女子入力'!P57</f>
        <v>0</v>
      </c>
      <c r="Y47" s="40" t="e">
        <f t="shared" si="8"/>
        <v>#N/A</v>
      </c>
      <c r="Z47" s="41">
        <f>'女子入力'!Q57</f>
        <v>0</v>
      </c>
      <c r="AA47" s="41" t="e">
        <f t="shared" si="9"/>
        <v>#N/A</v>
      </c>
      <c r="AB47" s="41">
        <f>'女子入力'!S57</f>
        <v>0</v>
      </c>
      <c r="AC47" s="41">
        <f>'女子入力'!T57</f>
        <v>0</v>
      </c>
      <c r="AD47" s="41" t="str">
        <f>CONCATENATE(AE47,'女子入力'!G57,AF47)</f>
        <v>()</v>
      </c>
      <c r="AE47" s="41" t="s">
        <v>190</v>
      </c>
      <c r="AF47" s="41" t="s">
        <v>191</v>
      </c>
      <c r="AG47" s="41" t="str">
        <f t="shared" si="15"/>
        <v>0　0()</v>
      </c>
      <c r="AI47" s="30">
        <f>'女子入力'!U57</f>
        <v>0</v>
      </c>
      <c r="AJ47" s="31" t="e">
        <f t="shared" si="10"/>
        <v>#N/A</v>
      </c>
      <c r="AK47" s="30">
        <f>'女子入力'!V57</f>
        <v>0</v>
      </c>
      <c r="AL47" s="31" t="e">
        <f t="shared" si="11"/>
        <v>#N/A</v>
      </c>
      <c r="AM47" s="30">
        <f>'女子入力'!W57</f>
        <v>0</v>
      </c>
      <c r="AN47" s="31" t="e">
        <f t="shared" si="12"/>
        <v>#N/A</v>
      </c>
    </row>
    <row r="48" spans="1:40" ht="12">
      <c r="A48" s="41">
        <f>'女子入力'!B58</f>
        <v>0</v>
      </c>
      <c r="B48" s="41">
        <f t="shared" si="3"/>
        <v>200200000</v>
      </c>
      <c r="C48" s="41">
        <f>'女子入力'!C58</f>
        <v>0</v>
      </c>
      <c r="D48" s="41">
        <f>'女子入力'!D58</f>
        <v>0</v>
      </c>
      <c r="E48" s="41" t="s">
        <v>217</v>
      </c>
      <c r="F48" s="41" t="str">
        <f t="shared" si="4"/>
        <v>0　0</v>
      </c>
      <c r="G48" s="41">
        <f>'女子入力'!E58</f>
      </c>
      <c r="H48" s="41">
        <f>'女子入力'!F58</f>
      </c>
      <c r="I48" s="41" t="s">
        <v>188</v>
      </c>
      <c r="J48" s="41" t="str">
        <f t="shared" si="5"/>
        <v> </v>
      </c>
      <c r="K48" s="41" t="s">
        <v>196</v>
      </c>
      <c r="L48" s="41">
        <v>2</v>
      </c>
      <c r="M48" s="41">
        <v>46</v>
      </c>
      <c r="N48" s="41">
        <f>'女子入力'!H58</f>
        <v>0</v>
      </c>
      <c r="O48" s="41" t="e">
        <f>'女子入力'!I58</f>
        <v>#N/A</v>
      </c>
      <c r="P48" s="41">
        <f>'女子入力'!J58</f>
        <v>0</v>
      </c>
      <c r="Q48" s="40" t="e">
        <f t="shared" si="13"/>
        <v>#N/A</v>
      </c>
      <c r="R48" s="41">
        <f>'女子入力'!K58</f>
        <v>0</v>
      </c>
      <c r="S48" s="41" t="e">
        <f t="shared" si="6"/>
        <v>#N/A</v>
      </c>
      <c r="T48" s="41">
        <f>'女子入力'!M58</f>
        <v>0</v>
      </c>
      <c r="U48" s="40" t="e">
        <f t="shared" si="14"/>
        <v>#N/A</v>
      </c>
      <c r="V48" s="41">
        <f>'女子入力'!N58</f>
        <v>0</v>
      </c>
      <c r="W48" s="41" t="e">
        <f t="shared" si="7"/>
        <v>#N/A</v>
      </c>
      <c r="X48" s="41">
        <f>'女子入力'!P58</f>
        <v>0</v>
      </c>
      <c r="Y48" s="40" t="e">
        <f t="shared" si="8"/>
        <v>#N/A</v>
      </c>
      <c r="Z48" s="41">
        <f>'女子入力'!Q58</f>
        <v>0</v>
      </c>
      <c r="AA48" s="41" t="e">
        <f t="shared" si="9"/>
        <v>#N/A</v>
      </c>
      <c r="AB48" s="41">
        <f>'女子入力'!S58</f>
        <v>0</v>
      </c>
      <c r="AC48" s="41">
        <f>'女子入力'!T58</f>
        <v>0</v>
      </c>
      <c r="AD48" s="41" t="str">
        <f>CONCATENATE(AE48,'女子入力'!G58,AF48)</f>
        <v>()</v>
      </c>
      <c r="AE48" s="41" t="s">
        <v>190</v>
      </c>
      <c r="AF48" s="41" t="s">
        <v>191</v>
      </c>
      <c r="AG48" s="41" t="str">
        <f t="shared" si="15"/>
        <v>0　0()</v>
      </c>
      <c r="AI48" s="30">
        <f>'女子入力'!U58</f>
        <v>0</v>
      </c>
      <c r="AJ48" s="31" t="e">
        <f t="shared" si="10"/>
        <v>#N/A</v>
      </c>
      <c r="AK48" s="30">
        <f>'女子入力'!V58</f>
        <v>0</v>
      </c>
      <c r="AL48" s="31" t="e">
        <f t="shared" si="11"/>
        <v>#N/A</v>
      </c>
      <c r="AM48" s="30">
        <f>'女子入力'!W58</f>
        <v>0</v>
      </c>
      <c r="AN48" s="31" t="e">
        <f t="shared" si="12"/>
        <v>#N/A</v>
      </c>
    </row>
    <row r="49" spans="1:40" ht="12">
      <c r="A49" s="41">
        <f>'女子入力'!B59</f>
        <v>0</v>
      </c>
      <c r="B49" s="41">
        <f t="shared" si="3"/>
        <v>200200000</v>
      </c>
      <c r="C49" s="41">
        <f>'女子入力'!C59</f>
        <v>0</v>
      </c>
      <c r="D49" s="41">
        <f>'女子入力'!D59</f>
        <v>0</v>
      </c>
      <c r="E49" s="41" t="s">
        <v>217</v>
      </c>
      <c r="F49" s="41" t="str">
        <f t="shared" si="4"/>
        <v>0　0</v>
      </c>
      <c r="G49" s="41">
        <f>'女子入力'!E59</f>
      </c>
      <c r="H49" s="41">
        <f>'女子入力'!F59</f>
      </c>
      <c r="I49" s="41" t="s">
        <v>188</v>
      </c>
      <c r="J49" s="41" t="str">
        <f t="shared" si="5"/>
        <v> </v>
      </c>
      <c r="K49" s="41" t="s">
        <v>196</v>
      </c>
      <c r="L49" s="41">
        <v>2</v>
      </c>
      <c r="M49" s="41">
        <v>46</v>
      </c>
      <c r="N49" s="41">
        <f>'女子入力'!H59</f>
        <v>0</v>
      </c>
      <c r="O49" s="41" t="e">
        <f>'女子入力'!I59</f>
        <v>#N/A</v>
      </c>
      <c r="P49" s="41">
        <f>'女子入力'!J59</f>
        <v>0</v>
      </c>
      <c r="Q49" s="40" t="e">
        <f t="shared" si="13"/>
        <v>#N/A</v>
      </c>
      <c r="R49" s="41">
        <f>'女子入力'!K59</f>
        <v>0</v>
      </c>
      <c r="S49" s="41" t="e">
        <f t="shared" si="6"/>
        <v>#N/A</v>
      </c>
      <c r="T49" s="41">
        <f>'女子入力'!M59</f>
        <v>0</v>
      </c>
      <c r="U49" s="40" t="e">
        <f t="shared" si="14"/>
        <v>#N/A</v>
      </c>
      <c r="V49" s="41">
        <f>'女子入力'!N59</f>
        <v>0</v>
      </c>
      <c r="W49" s="41" t="e">
        <f t="shared" si="7"/>
        <v>#N/A</v>
      </c>
      <c r="X49" s="41">
        <f>'女子入力'!P59</f>
        <v>0</v>
      </c>
      <c r="Y49" s="40" t="e">
        <f t="shared" si="8"/>
        <v>#N/A</v>
      </c>
      <c r="Z49" s="41">
        <f>'女子入力'!Q59</f>
        <v>0</v>
      </c>
      <c r="AA49" s="41" t="e">
        <f t="shared" si="9"/>
        <v>#N/A</v>
      </c>
      <c r="AB49" s="41">
        <f>'女子入力'!S59</f>
        <v>0</v>
      </c>
      <c r="AC49" s="41">
        <f>'女子入力'!T59</f>
        <v>0</v>
      </c>
      <c r="AD49" s="41" t="str">
        <f>CONCATENATE(AE49,'女子入力'!G59,AF49)</f>
        <v>()</v>
      </c>
      <c r="AE49" s="41" t="s">
        <v>190</v>
      </c>
      <c r="AF49" s="41" t="s">
        <v>191</v>
      </c>
      <c r="AG49" s="41" t="str">
        <f t="shared" si="15"/>
        <v>0　0()</v>
      </c>
      <c r="AI49" s="30">
        <f>'女子入力'!U59</f>
        <v>0</v>
      </c>
      <c r="AJ49" s="31" t="e">
        <f t="shared" si="10"/>
        <v>#N/A</v>
      </c>
      <c r="AK49" s="30">
        <f>'女子入力'!V59</f>
        <v>0</v>
      </c>
      <c r="AL49" s="31" t="e">
        <f t="shared" si="11"/>
        <v>#N/A</v>
      </c>
      <c r="AM49" s="30">
        <f>'女子入力'!W59</f>
        <v>0</v>
      </c>
      <c r="AN49" s="31" t="e">
        <f t="shared" si="12"/>
        <v>#N/A</v>
      </c>
    </row>
    <row r="50" spans="1:40" ht="12">
      <c r="A50" s="41">
        <f>'女子入力'!B60</f>
        <v>0</v>
      </c>
      <c r="B50" s="41">
        <f t="shared" si="3"/>
        <v>200200000</v>
      </c>
      <c r="C50" s="41">
        <f>'女子入力'!C60</f>
        <v>0</v>
      </c>
      <c r="D50" s="41">
        <f>'女子入力'!D60</f>
        <v>0</v>
      </c>
      <c r="E50" s="41" t="s">
        <v>217</v>
      </c>
      <c r="F50" s="41" t="str">
        <f t="shared" si="4"/>
        <v>0　0</v>
      </c>
      <c r="G50" s="41">
        <f>'女子入力'!E60</f>
      </c>
      <c r="H50" s="41">
        <f>'女子入力'!F60</f>
      </c>
      <c r="I50" s="41" t="s">
        <v>188</v>
      </c>
      <c r="J50" s="41" t="str">
        <f t="shared" si="5"/>
        <v> </v>
      </c>
      <c r="K50" s="41" t="s">
        <v>196</v>
      </c>
      <c r="L50" s="41">
        <v>2</v>
      </c>
      <c r="M50" s="41">
        <v>46</v>
      </c>
      <c r="N50" s="41">
        <f>'女子入力'!H60</f>
        <v>0</v>
      </c>
      <c r="O50" s="41" t="e">
        <f>'女子入力'!I60</f>
        <v>#N/A</v>
      </c>
      <c r="P50" s="41">
        <f>'女子入力'!J60</f>
        <v>0</v>
      </c>
      <c r="Q50" s="40" t="e">
        <f t="shared" si="13"/>
        <v>#N/A</v>
      </c>
      <c r="R50" s="41">
        <f>'女子入力'!K60</f>
        <v>0</v>
      </c>
      <c r="S50" s="41" t="e">
        <f t="shared" si="6"/>
        <v>#N/A</v>
      </c>
      <c r="T50" s="41">
        <f>'女子入力'!M60</f>
        <v>0</v>
      </c>
      <c r="U50" s="40" t="e">
        <f t="shared" si="14"/>
        <v>#N/A</v>
      </c>
      <c r="V50" s="41">
        <f>'女子入力'!N60</f>
        <v>0</v>
      </c>
      <c r="W50" s="41" t="e">
        <f t="shared" si="7"/>
        <v>#N/A</v>
      </c>
      <c r="X50" s="41">
        <f>'女子入力'!P60</f>
        <v>0</v>
      </c>
      <c r="Y50" s="40" t="e">
        <f t="shared" si="8"/>
        <v>#N/A</v>
      </c>
      <c r="Z50" s="41">
        <f>'女子入力'!Q60</f>
        <v>0</v>
      </c>
      <c r="AA50" s="41" t="e">
        <f t="shared" si="9"/>
        <v>#N/A</v>
      </c>
      <c r="AB50" s="41">
        <f>'女子入力'!S60</f>
        <v>0</v>
      </c>
      <c r="AC50" s="41">
        <f>'女子入力'!T60</f>
        <v>0</v>
      </c>
      <c r="AD50" s="41" t="str">
        <f>CONCATENATE(AE50,'女子入力'!G60,AF50)</f>
        <v>()</v>
      </c>
      <c r="AE50" s="41" t="s">
        <v>190</v>
      </c>
      <c r="AF50" s="41" t="s">
        <v>191</v>
      </c>
      <c r="AG50" s="41" t="str">
        <f t="shared" si="15"/>
        <v>0　0()</v>
      </c>
      <c r="AI50" s="30">
        <f>'女子入力'!U60</f>
        <v>0</v>
      </c>
      <c r="AJ50" s="31" t="e">
        <f t="shared" si="10"/>
        <v>#N/A</v>
      </c>
      <c r="AK50" s="30">
        <f>'女子入力'!V60</f>
        <v>0</v>
      </c>
      <c r="AL50" s="31" t="e">
        <f t="shared" si="11"/>
        <v>#N/A</v>
      </c>
      <c r="AM50" s="30">
        <f>'女子入力'!W60</f>
        <v>0</v>
      </c>
      <c r="AN50" s="31" t="e">
        <f t="shared" si="12"/>
        <v>#N/A</v>
      </c>
    </row>
    <row r="51" spans="1:40" ht="12">
      <c r="A51" s="41">
        <f>'女子入力'!B61</f>
        <v>0</v>
      </c>
      <c r="B51" s="41">
        <f t="shared" si="3"/>
        <v>200200000</v>
      </c>
      <c r="C51" s="41">
        <f>'女子入力'!C61</f>
        <v>0</v>
      </c>
      <c r="D51" s="41">
        <f>'女子入力'!D61</f>
        <v>0</v>
      </c>
      <c r="E51" s="41" t="s">
        <v>217</v>
      </c>
      <c r="F51" s="41" t="str">
        <f>CONCATENATE(C51,E51,D51)</f>
        <v>0　0</v>
      </c>
      <c r="G51" s="41">
        <f>'女子入力'!E61</f>
      </c>
      <c r="H51" s="41">
        <f>'女子入力'!F61</f>
      </c>
      <c r="I51" s="41" t="s">
        <v>188</v>
      </c>
      <c r="J51" s="41" t="str">
        <f t="shared" si="5"/>
        <v> </v>
      </c>
      <c r="K51" s="41" t="s">
        <v>196</v>
      </c>
      <c r="L51" s="41">
        <v>2</v>
      </c>
      <c r="M51" s="41">
        <v>46</v>
      </c>
      <c r="N51" s="41">
        <f>'女子入力'!H61</f>
        <v>0</v>
      </c>
      <c r="O51" s="41" t="e">
        <f>'女子入力'!I61</f>
        <v>#N/A</v>
      </c>
      <c r="P51" s="41">
        <f>'女子入力'!J61</f>
        <v>0</v>
      </c>
      <c r="Q51" s="40" t="e">
        <f t="shared" si="13"/>
        <v>#N/A</v>
      </c>
      <c r="R51" s="41">
        <f>'女子入力'!K61</f>
        <v>0</v>
      </c>
      <c r="S51" s="41" t="e">
        <f t="shared" si="6"/>
        <v>#N/A</v>
      </c>
      <c r="T51" s="41">
        <f>'女子入力'!M61</f>
        <v>0</v>
      </c>
      <c r="U51" s="40" t="e">
        <f t="shared" si="14"/>
        <v>#N/A</v>
      </c>
      <c r="V51" s="41">
        <f>'女子入力'!N61</f>
        <v>0</v>
      </c>
      <c r="W51" s="41" t="e">
        <f t="shared" si="7"/>
        <v>#N/A</v>
      </c>
      <c r="X51" s="41">
        <f>'女子入力'!P61</f>
        <v>0</v>
      </c>
      <c r="Y51" s="40" t="e">
        <f t="shared" si="8"/>
        <v>#N/A</v>
      </c>
      <c r="Z51" s="41">
        <f>'女子入力'!Q61</f>
        <v>0</v>
      </c>
      <c r="AA51" s="41" t="e">
        <f t="shared" si="9"/>
        <v>#N/A</v>
      </c>
      <c r="AB51" s="41">
        <f>'女子入力'!S61</f>
        <v>0</v>
      </c>
      <c r="AC51" s="41">
        <f>'女子入力'!T61</f>
        <v>0</v>
      </c>
      <c r="AD51" s="41" t="str">
        <f>CONCATENATE(AE51,'女子入力'!G61,AF51)</f>
        <v>()</v>
      </c>
      <c r="AE51" s="41" t="s">
        <v>190</v>
      </c>
      <c r="AF51" s="41" t="s">
        <v>191</v>
      </c>
      <c r="AG51" s="41" t="str">
        <f t="shared" si="15"/>
        <v>0　0()</v>
      </c>
      <c r="AI51" s="30">
        <f>'女子入力'!U61</f>
        <v>0</v>
      </c>
      <c r="AJ51" s="31" t="e">
        <f t="shared" si="10"/>
        <v>#N/A</v>
      </c>
      <c r="AK51" s="30">
        <f>'女子入力'!V61</f>
        <v>0</v>
      </c>
      <c r="AL51" s="31" t="e">
        <f t="shared" si="11"/>
        <v>#N/A</v>
      </c>
      <c r="AM51" s="30">
        <f>'女子入力'!W61</f>
        <v>0</v>
      </c>
      <c r="AN51" s="31" t="e">
        <f t="shared" si="12"/>
        <v>#N/A</v>
      </c>
    </row>
    <row r="52" spans="1:40" ht="12">
      <c r="A52" s="41">
        <f>'女子入力'!B62</f>
        <v>0</v>
      </c>
      <c r="B52" s="41">
        <f aca="true" t="shared" si="16" ref="B52:B71">A52+200200000</f>
        <v>200200000</v>
      </c>
      <c r="C52" s="41">
        <f>'女子入力'!C62</f>
        <v>0</v>
      </c>
      <c r="D52" s="41">
        <f>'女子入力'!D62</f>
        <v>0</v>
      </c>
      <c r="E52" s="41" t="s">
        <v>217</v>
      </c>
      <c r="F52" s="41" t="str">
        <f aca="true" t="shared" si="17" ref="F52:F71">CONCATENATE(C52,E52,D52)</f>
        <v>0　0</v>
      </c>
      <c r="G52" s="41">
        <f>'女子入力'!E62</f>
      </c>
      <c r="H52" s="41">
        <f>'女子入力'!F62</f>
      </c>
      <c r="I52" s="41" t="s">
        <v>188</v>
      </c>
      <c r="J52" s="41" t="str">
        <f aca="true" t="shared" si="18" ref="J52:J71">CONCATENATE(G52,I52,H52)</f>
        <v> </v>
      </c>
      <c r="K52" s="41" t="s">
        <v>196</v>
      </c>
      <c r="L52" s="41">
        <v>2</v>
      </c>
      <c r="M52" s="41">
        <v>46</v>
      </c>
      <c r="N52" s="41">
        <f>'女子入力'!H62</f>
        <v>0</v>
      </c>
      <c r="O52" s="41" t="e">
        <f>'女子入力'!I62</f>
        <v>#N/A</v>
      </c>
      <c r="P52" s="41">
        <f>'女子入力'!J62</f>
        <v>0</v>
      </c>
      <c r="Q52" s="40" t="e">
        <f t="shared" si="13"/>
        <v>#N/A</v>
      </c>
      <c r="R52" s="41">
        <f>'女子入力'!K62</f>
        <v>0</v>
      </c>
      <c r="S52" s="41" t="e">
        <f aca="true" t="shared" si="19" ref="S52:S71">CONCATENATE(Q52," ",R52)</f>
        <v>#N/A</v>
      </c>
      <c r="T52" s="41">
        <f>'女子入力'!M62</f>
        <v>0</v>
      </c>
      <c r="U52" s="40" t="e">
        <f t="shared" si="14"/>
        <v>#N/A</v>
      </c>
      <c r="V52" s="41">
        <f>'女子入力'!N62</f>
        <v>0</v>
      </c>
      <c r="W52" s="41" t="e">
        <f aca="true" t="shared" si="20" ref="W52:W71">CONCATENATE(U52," ",V52)</f>
        <v>#N/A</v>
      </c>
      <c r="X52" s="41">
        <f>'女子入力'!P62</f>
        <v>0</v>
      </c>
      <c r="Y52" s="40" t="e">
        <f t="shared" si="8"/>
        <v>#N/A</v>
      </c>
      <c r="Z52" s="41">
        <f>'女子入力'!Q62</f>
        <v>0</v>
      </c>
      <c r="AA52" s="41" t="e">
        <f t="shared" si="9"/>
        <v>#N/A</v>
      </c>
      <c r="AB52" s="41">
        <f>'女子入力'!S62</f>
        <v>0</v>
      </c>
      <c r="AC52" s="41">
        <f>'女子入力'!T62</f>
        <v>0</v>
      </c>
      <c r="AD52" s="41" t="str">
        <f>CONCATENATE(AE52,'女子入力'!G62,AF52)</f>
        <v>()</v>
      </c>
      <c r="AE52" s="41" t="s">
        <v>190</v>
      </c>
      <c r="AF52" s="41" t="s">
        <v>191</v>
      </c>
      <c r="AG52" s="41" t="str">
        <f t="shared" si="15"/>
        <v>0　0()</v>
      </c>
      <c r="AI52" s="30">
        <f>'女子入力'!U62</f>
        <v>0</v>
      </c>
      <c r="AJ52" s="31" t="e">
        <f aca="true" t="shared" si="21" ref="AJ52:AJ71">VLOOKUP(AI52,$AP$2:$AQ$23,2,FALSE)</f>
        <v>#N/A</v>
      </c>
      <c r="AK52" s="30">
        <f>'女子入力'!V62</f>
        <v>0</v>
      </c>
      <c r="AL52" s="31" t="e">
        <f aca="true" t="shared" si="22" ref="AL52:AL71">VLOOKUP(AK52,$AP$2:$AQ$23,2,FALSE)</f>
        <v>#N/A</v>
      </c>
      <c r="AM52" s="30">
        <f>'女子入力'!W62</f>
        <v>0</v>
      </c>
      <c r="AN52" s="31" t="e">
        <f t="shared" si="12"/>
        <v>#N/A</v>
      </c>
    </row>
    <row r="53" spans="1:40" ht="12">
      <c r="A53" s="41">
        <f>'女子入力'!B63</f>
        <v>0</v>
      </c>
      <c r="B53" s="41">
        <f t="shared" si="16"/>
        <v>200200000</v>
      </c>
      <c r="C53" s="41">
        <f>'女子入力'!C63</f>
        <v>0</v>
      </c>
      <c r="D53" s="41">
        <f>'女子入力'!D63</f>
        <v>0</v>
      </c>
      <c r="E53" s="41" t="s">
        <v>217</v>
      </c>
      <c r="F53" s="41" t="str">
        <f t="shared" si="17"/>
        <v>0　0</v>
      </c>
      <c r="G53" s="41">
        <f>'女子入力'!E63</f>
      </c>
      <c r="H53" s="41">
        <f>'女子入力'!F63</f>
      </c>
      <c r="I53" s="41" t="s">
        <v>188</v>
      </c>
      <c r="J53" s="41" t="str">
        <f t="shared" si="18"/>
        <v> </v>
      </c>
      <c r="K53" s="41" t="s">
        <v>196</v>
      </c>
      <c r="L53" s="41">
        <v>2</v>
      </c>
      <c r="M53" s="41">
        <v>46</v>
      </c>
      <c r="N53" s="41">
        <f>'女子入力'!H63</f>
        <v>0</v>
      </c>
      <c r="O53" s="41" t="e">
        <f>'女子入力'!I63</f>
        <v>#N/A</v>
      </c>
      <c r="P53" s="41">
        <f>'女子入力'!J63</f>
        <v>0</v>
      </c>
      <c r="Q53" s="40" t="e">
        <f t="shared" si="13"/>
        <v>#N/A</v>
      </c>
      <c r="R53" s="41">
        <f>'女子入力'!K63</f>
        <v>0</v>
      </c>
      <c r="S53" s="41" t="e">
        <f t="shared" si="19"/>
        <v>#N/A</v>
      </c>
      <c r="T53" s="41">
        <f>'女子入力'!M63</f>
        <v>0</v>
      </c>
      <c r="U53" s="40" t="e">
        <f t="shared" si="14"/>
        <v>#N/A</v>
      </c>
      <c r="V53" s="41">
        <f>'女子入力'!N63</f>
        <v>0</v>
      </c>
      <c r="W53" s="41" t="e">
        <f t="shared" si="20"/>
        <v>#N/A</v>
      </c>
      <c r="X53" s="41">
        <f>'女子入力'!P63</f>
        <v>0</v>
      </c>
      <c r="Y53" s="40" t="e">
        <f t="shared" si="8"/>
        <v>#N/A</v>
      </c>
      <c r="Z53" s="41">
        <f>'女子入力'!Q63</f>
        <v>0</v>
      </c>
      <c r="AA53" s="41" t="e">
        <f t="shared" si="9"/>
        <v>#N/A</v>
      </c>
      <c r="AB53" s="41">
        <f>'女子入力'!S63</f>
        <v>0</v>
      </c>
      <c r="AC53" s="41">
        <f>'女子入力'!T63</f>
        <v>0</v>
      </c>
      <c r="AD53" s="41" t="str">
        <f>CONCATENATE(AE53,'女子入力'!G63,AF53)</f>
        <v>()</v>
      </c>
      <c r="AE53" s="41" t="s">
        <v>190</v>
      </c>
      <c r="AF53" s="41" t="s">
        <v>191</v>
      </c>
      <c r="AG53" s="41" t="str">
        <f t="shared" si="15"/>
        <v>0　0()</v>
      </c>
      <c r="AI53" s="30">
        <f>'女子入力'!U63</f>
        <v>0</v>
      </c>
      <c r="AJ53" s="31" t="e">
        <f t="shared" si="21"/>
        <v>#N/A</v>
      </c>
      <c r="AK53" s="30">
        <f>'女子入力'!V63</f>
        <v>0</v>
      </c>
      <c r="AL53" s="31" t="e">
        <f t="shared" si="22"/>
        <v>#N/A</v>
      </c>
      <c r="AM53" s="30">
        <f>'女子入力'!W63</f>
        <v>0</v>
      </c>
      <c r="AN53" s="31" t="e">
        <f t="shared" si="12"/>
        <v>#N/A</v>
      </c>
    </row>
    <row r="54" spans="1:40" ht="12">
      <c r="A54" s="41">
        <f>'女子入力'!B64</f>
        <v>0</v>
      </c>
      <c r="B54" s="41">
        <f t="shared" si="16"/>
        <v>200200000</v>
      </c>
      <c r="C54" s="41">
        <f>'女子入力'!C64</f>
        <v>0</v>
      </c>
      <c r="D54" s="41">
        <f>'女子入力'!D64</f>
        <v>0</v>
      </c>
      <c r="E54" s="41" t="s">
        <v>217</v>
      </c>
      <c r="F54" s="41" t="str">
        <f t="shared" si="17"/>
        <v>0　0</v>
      </c>
      <c r="G54" s="41">
        <f>'女子入力'!E64</f>
      </c>
      <c r="H54" s="41">
        <f>'女子入力'!F64</f>
      </c>
      <c r="I54" s="41" t="s">
        <v>188</v>
      </c>
      <c r="J54" s="41" t="str">
        <f t="shared" si="18"/>
        <v> </v>
      </c>
      <c r="K54" s="41" t="s">
        <v>196</v>
      </c>
      <c r="L54" s="41">
        <v>2</v>
      </c>
      <c r="M54" s="41">
        <v>46</v>
      </c>
      <c r="N54" s="41">
        <f>'女子入力'!H64</f>
        <v>0</v>
      </c>
      <c r="O54" s="41" t="e">
        <f>'女子入力'!I64</f>
        <v>#N/A</v>
      </c>
      <c r="P54" s="41">
        <f>'女子入力'!J64</f>
        <v>0</v>
      </c>
      <c r="Q54" s="40" t="e">
        <f t="shared" si="13"/>
        <v>#N/A</v>
      </c>
      <c r="R54" s="41">
        <f>'女子入力'!K64</f>
        <v>0</v>
      </c>
      <c r="S54" s="41" t="e">
        <f t="shared" si="19"/>
        <v>#N/A</v>
      </c>
      <c r="T54" s="41">
        <f>'女子入力'!M64</f>
        <v>0</v>
      </c>
      <c r="U54" s="40" t="e">
        <f t="shared" si="14"/>
        <v>#N/A</v>
      </c>
      <c r="V54" s="41">
        <f>'女子入力'!N64</f>
        <v>0</v>
      </c>
      <c r="W54" s="41" t="e">
        <f t="shared" si="20"/>
        <v>#N/A</v>
      </c>
      <c r="X54" s="41">
        <f>'女子入力'!P64</f>
        <v>0</v>
      </c>
      <c r="Y54" s="40" t="e">
        <f t="shared" si="8"/>
        <v>#N/A</v>
      </c>
      <c r="Z54" s="41">
        <f>'女子入力'!Q64</f>
        <v>0</v>
      </c>
      <c r="AA54" s="41" t="e">
        <f t="shared" si="9"/>
        <v>#N/A</v>
      </c>
      <c r="AB54" s="41">
        <f>'女子入力'!S64</f>
        <v>0</v>
      </c>
      <c r="AC54" s="41">
        <f>'女子入力'!T64</f>
        <v>0</v>
      </c>
      <c r="AD54" s="41" t="str">
        <f>CONCATENATE(AE54,'女子入力'!G64,AF54)</f>
        <v>()</v>
      </c>
      <c r="AE54" s="41" t="s">
        <v>190</v>
      </c>
      <c r="AF54" s="41" t="s">
        <v>191</v>
      </c>
      <c r="AG54" s="41" t="str">
        <f t="shared" si="15"/>
        <v>0　0()</v>
      </c>
      <c r="AI54" s="30">
        <f>'女子入力'!U64</f>
        <v>0</v>
      </c>
      <c r="AJ54" s="31" t="e">
        <f t="shared" si="21"/>
        <v>#N/A</v>
      </c>
      <c r="AK54" s="30">
        <f>'女子入力'!V64</f>
        <v>0</v>
      </c>
      <c r="AL54" s="31" t="e">
        <f t="shared" si="22"/>
        <v>#N/A</v>
      </c>
      <c r="AM54" s="30">
        <f>'女子入力'!W64</f>
        <v>0</v>
      </c>
      <c r="AN54" s="31" t="e">
        <f t="shared" si="12"/>
        <v>#N/A</v>
      </c>
    </row>
    <row r="55" spans="1:40" ht="12">
      <c r="A55" s="41">
        <f>'女子入力'!B65</f>
        <v>0</v>
      </c>
      <c r="B55" s="41">
        <f t="shared" si="16"/>
        <v>200200000</v>
      </c>
      <c r="C55" s="41">
        <f>'女子入力'!C65</f>
        <v>0</v>
      </c>
      <c r="D55" s="41">
        <f>'女子入力'!D65</f>
        <v>0</v>
      </c>
      <c r="E55" s="41" t="s">
        <v>217</v>
      </c>
      <c r="F55" s="41" t="str">
        <f t="shared" si="17"/>
        <v>0　0</v>
      </c>
      <c r="G55" s="41">
        <f>'女子入力'!E65</f>
      </c>
      <c r="H55" s="41">
        <f>'女子入力'!F65</f>
      </c>
      <c r="I55" s="41" t="s">
        <v>188</v>
      </c>
      <c r="J55" s="41" t="str">
        <f t="shared" si="18"/>
        <v> </v>
      </c>
      <c r="K55" s="41" t="s">
        <v>196</v>
      </c>
      <c r="L55" s="41">
        <v>2</v>
      </c>
      <c r="M55" s="41">
        <v>46</v>
      </c>
      <c r="N55" s="41">
        <f>'女子入力'!H65</f>
        <v>0</v>
      </c>
      <c r="O55" s="41" t="e">
        <f>'女子入力'!I65</f>
        <v>#N/A</v>
      </c>
      <c r="P55" s="41">
        <f>'女子入力'!J65</f>
        <v>0</v>
      </c>
      <c r="Q55" s="40" t="e">
        <f t="shared" si="13"/>
        <v>#N/A</v>
      </c>
      <c r="R55" s="41">
        <f>'女子入力'!K65</f>
        <v>0</v>
      </c>
      <c r="S55" s="41" t="e">
        <f t="shared" si="19"/>
        <v>#N/A</v>
      </c>
      <c r="T55" s="41">
        <f>'女子入力'!M65</f>
        <v>0</v>
      </c>
      <c r="U55" s="40" t="e">
        <f t="shared" si="14"/>
        <v>#N/A</v>
      </c>
      <c r="V55" s="41">
        <f>'女子入力'!N65</f>
        <v>0</v>
      </c>
      <c r="W55" s="41" t="e">
        <f t="shared" si="20"/>
        <v>#N/A</v>
      </c>
      <c r="X55" s="41">
        <f>'女子入力'!P65</f>
        <v>0</v>
      </c>
      <c r="Y55" s="40" t="e">
        <f t="shared" si="8"/>
        <v>#N/A</v>
      </c>
      <c r="Z55" s="41">
        <f>'女子入力'!Q65</f>
        <v>0</v>
      </c>
      <c r="AA55" s="41" t="e">
        <f t="shared" si="9"/>
        <v>#N/A</v>
      </c>
      <c r="AB55" s="41">
        <f>'女子入力'!S65</f>
        <v>0</v>
      </c>
      <c r="AC55" s="41">
        <f>'女子入力'!T65</f>
        <v>0</v>
      </c>
      <c r="AD55" s="41" t="str">
        <f>CONCATENATE(AE55,'女子入力'!G65,AF55)</f>
        <v>()</v>
      </c>
      <c r="AE55" s="41" t="s">
        <v>190</v>
      </c>
      <c r="AF55" s="41" t="s">
        <v>191</v>
      </c>
      <c r="AG55" s="41" t="str">
        <f t="shared" si="15"/>
        <v>0　0()</v>
      </c>
      <c r="AI55" s="30">
        <f>'女子入力'!U65</f>
        <v>0</v>
      </c>
      <c r="AJ55" s="31" t="e">
        <f t="shared" si="21"/>
        <v>#N/A</v>
      </c>
      <c r="AK55" s="30">
        <f>'女子入力'!V65</f>
        <v>0</v>
      </c>
      <c r="AL55" s="31" t="e">
        <f t="shared" si="22"/>
        <v>#N/A</v>
      </c>
      <c r="AM55" s="30">
        <f>'女子入力'!W65</f>
        <v>0</v>
      </c>
      <c r="AN55" s="31" t="e">
        <f t="shared" si="12"/>
        <v>#N/A</v>
      </c>
    </row>
    <row r="56" spans="1:40" ht="12">
      <c r="A56" s="41">
        <f>'女子入力'!B66</f>
        <v>0</v>
      </c>
      <c r="B56" s="41">
        <f t="shared" si="16"/>
        <v>200200000</v>
      </c>
      <c r="C56" s="41">
        <f>'女子入力'!C66</f>
        <v>0</v>
      </c>
      <c r="D56" s="41">
        <f>'女子入力'!D66</f>
        <v>0</v>
      </c>
      <c r="E56" s="41" t="s">
        <v>217</v>
      </c>
      <c r="F56" s="41" t="str">
        <f t="shared" si="17"/>
        <v>0　0</v>
      </c>
      <c r="G56" s="41">
        <f>'女子入力'!E66</f>
      </c>
      <c r="H56" s="41">
        <f>'女子入力'!F66</f>
      </c>
      <c r="I56" s="41" t="s">
        <v>188</v>
      </c>
      <c r="J56" s="41" t="str">
        <f t="shared" si="18"/>
        <v> </v>
      </c>
      <c r="K56" s="41" t="s">
        <v>196</v>
      </c>
      <c r="L56" s="41">
        <v>2</v>
      </c>
      <c r="M56" s="41">
        <v>46</v>
      </c>
      <c r="N56" s="41">
        <f>'女子入力'!H66</f>
        <v>0</v>
      </c>
      <c r="O56" s="41" t="e">
        <f>'女子入力'!I66</f>
        <v>#N/A</v>
      </c>
      <c r="P56" s="41">
        <f>'女子入力'!J66</f>
        <v>0</v>
      </c>
      <c r="Q56" s="40" t="e">
        <f t="shared" si="13"/>
        <v>#N/A</v>
      </c>
      <c r="R56" s="41">
        <f>'女子入力'!K66</f>
        <v>0</v>
      </c>
      <c r="S56" s="41" t="e">
        <f t="shared" si="19"/>
        <v>#N/A</v>
      </c>
      <c r="T56" s="41">
        <f>'女子入力'!M66</f>
        <v>0</v>
      </c>
      <c r="U56" s="40" t="e">
        <f t="shared" si="14"/>
        <v>#N/A</v>
      </c>
      <c r="V56" s="41">
        <f>'女子入力'!N66</f>
        <v>0</v>
      </c>
      <c r="W56" s="41" t="e">
        <f t="shared" si="20"/>
        <v>#N/A</v>
      </c>
      <c r="X56" s="41">
        <f>'女子入力'!P66</f>
        <v>0</v>
      </c>
      <c r="Y56" s="40" t="e">
        <f t="shared" si="8"/>
        <v>#N/A</v>
      </c>
      <c r="Z56" s="41">
        <f>'女子入力'!Q66</f>
        <v>0</v>
      </c>
      <c r="AA56" s="41" t="e">
        <f t="shared" si="9"/>
        <v>#N/A</v>
      </c>
      <c r="AB56" s="41">
        <f>'女子入力'!S66</f>
        <v>0</v>
      </c>
      <c r="AC56" s="41">
        <f>'女子入力'!T66</f>
        <v>0</v>
      </c>
      <c r="AD56" s="41" t="str">
        <f>CONCATENATE(AE56,'女子入力'!G66,AF56)</f>
        <v>()</v>
      </c>
      <c r="AE56" s="41" t="s">
        <v>190</v>
      </c>
      <c r="AF56" s="41" t="s">
        <v>191</v>
      </c>
      <c r="AG56" s="41" t="str">
        <f t="shared" si="15"/>
        <v>0　0()</v>
      </c>
      <c r="AI56" s="30">
        <f>'女子入力'!U66</f>
        <v>0</v>
      </c>
      <c r="AJ56" s="31" t="e">
        <f t="shared" si="21"/>
        <v>#N/A</v>
      </c>
      <c r="AK56" s="30">
        <f>'女子入力'!V66</f>
        <v>0</v>
      </c>
      <c r="AL56" s="31" t="e">
        <f t="shared" si="22"/>
        <v>#N/A</v>
      </c>
      <c r="AM56" s="30">
        <f>'女子入力'!W66</f>
        <v>0</v>
      </c>
      <c r="AN56" s="31" t="e">
        <f t="shared" si="12"/>
        <v>#N/A</v>
      </c>
    </row>
    <row r="57" spans="1:40" ht="12">
      <c r="A57" s="41">
        <f>'女子入力'!B67</f>
        <v>0</v>
      </c>
      <c r="B57" s="41">
        <f t="shared" si="16"/>
        <v>200200000</v>
      </c>
      <c r="C57" s="41">
        <f>'女子入力'!C67</f>
        <v>0</v>
      </c>
      <c r="D57" s="41">
        <f>'女子入力'!D67</f>
        <v>0</v>
      </c>
      <c r="E57" s="41" t="s">
        <v>217</v>
      </c>
      <c r="F57" s="41" t="str">
        <f t="shared" si="17"/>
        <v>0　0</v>
      </c>
      <c r="G57" s="41">
        <f>'女子入力'!E67</f>
      </c>
      <c r="H57" s="41">
        <f>'女子入力'!F67</f>
      </c>
      <c r="I57" s="41" t="s">
        <v>188</v>
      </c>
      <c r="J57" s="41" t="str">
        <f t="shared" si="18"/>
        <v> </v>
      </c>
      <c r="K57" s="41" t="s">
        <v>196</v>
      </c>
      <c r="L57" s="41">
        <v>2</v>
      </c>
      <c r="M57" s="41">
        <v>46</v>
      </c>
      <c r="N57" s="41">
        <f>'女子入力'!H67</f>
        <v>0</v>
      </c>
      <c r="O57" s="41" t="e">
        <f>'女子入力'!I67</f>
        <v>#N/A</v>
      </c>
      <c r="P57" s="41">
        <f>'女子入力'!J67</f>
        <v>0</v>
      </c>
      <c r="Q57" s="40" t="e">
        <f t="shared" si="13"/>
        <v>#N/A</v>
      </c>
      <c r="R57" s="41">
        <f>'女子入力'!K67</f>
        <v>0</v>
      </c>
      <c r="S57" s="41" t="e">
        <f t="shared" si="19"/>
        <v>#N/A</v>
      </c>
      <c r="T57" s="41">
        <f>'女子入力'!M67</f>
        <v>0</v>
      </c>
      <c r="U57" s="40" t="e">
        <f t="shared" si="14"/>
        <v>#N/A</v>
      </c>
      <c r="V57" s="41">
        <f>'女子入力'!N67</f>
        <v>0</v>
      </c>
      <c r="W57" s="41" t="e">
        <f t="shared" si="20"/>
        <v>#N/A</v>
      </c>
      <c r="X57" s="41">
        <f>'女子入力'!P67</f>
        <v>0</v>
      </c>
      <c r="Y57" s="40" t="e">
        <f t="shared" si="8"/>
        <v>#N/A</v>
      </c>
      <c r="Z57" s="41">
        <f>'女子入力'!Q67</f>
        <v>0</v>
      </c>
      <c r="AA57" s="41" t="e">
        <f t="shared" si="9"/>
        <v>#N/A</v>
      </c>
      <c r="AB57" s="41">
        <f>'女子入力'!S67</f>
        <v>0</v>
      </c>
      <c r="AC57" s="41">
        <f>'女子入力'!T67</f>
        <v>0</v>
      </c>
      <c r="AD57" s="41" t="str">
        <f>CONCATENATE(AE57,'女子入力'!G67,AF57)</f>
        <v>()</v>
      </c>
      <c r="AE57" s="41" t="s">
        <v>190</v>
      </c>
      <c r="AF57" s="41" t="s">
        <v>191</v>
      </c>
      <c r="AG57" s="41" t="str">
        <f t="shared" si="15"/>
        <v>0　0()</v>
      </c>
      <c r="AI57" s="30">
        <f>'女子入力'!U67</f>
        <v>0</v>
      </c>
      <c r="AJ57" s="31" t="e">
        <f t="shared" si="21"/>
        <v>#N/A</v>
      </c>
      <c r="AK57" s="30">
        <f>'女子入力'!V67</f>
        <v>0</v>
      </c>
      <c r="AL57" s="31" t="e">
        <f t="shared" si="22"/>
        <v>#N/A</v>
      </c>
      <c r="AM57" s="30">
        <f>'女子入力'!W67</f>
        <v>0</v>
      </c>
      <c r="AN57" s="31" t="e">
        <f t="shared" si="12"/>
        <v>#N/A</v>
      </c>
    </row>
    <row r="58" spans="1:40" ht="12">
      <c r="A58" s="41">
        <f>'女子入力'!B68</f>
        <v>0</v>
      </c>
      <c r="B58" s="41">
        <f t="shared" si="16"/>
        <v>200200000</v>
      </c>
      <c r="C58" s="41">
        <f>'女子入力'!C68</f>
        <v>0</v>
      </c>
      <c r="D58" s="41">
        <f>'女子入力'!D68</f>
        <v>0</v>
      </c>
      <c r="E58" s="41" t="s">
        <v>217</v>
      </c>
      <c r="F58" s="41" t="str">
        <f t="shared" si="17"/>
        <v>0　0</v>
      </c>
      <c r="G58" s="41">
        <f>'女子入力'!E68</f>
      </c>
      <c r="H58" s="41">
        <f>'女子入力'!F68</f>
      </c>
      <c r="I58" s="41" t="s">
        <v>188</v>
      </c>
      <c r="J58" s="41" t="str">
        <f t="shared" si="18"/>
        <v> </v>
      </c>
      <c r="K58" s="41" t="s">
        <v>196</v>
      </c>
      <c r="L58" s="41">
        <v>2</v>
      </c>
      <c r="M58" s="41">
        <v>46</v>
      </c>
      <c r="N58" s="41">
        <f>'女子入力'!H68</f>
        <v>0</v>
      </c>
      <c r="O58" s="41" t="e">
        <f>'女子入力'!I68</f>
        <v>#N/A</v>
      </c>
      <c r="P58" s="41">
        <f>'女子入力'!J68</f>
        <v>0</v>
      </c>
      <c r="Q58" s="40" t="e">
        <f t="shared" si="13"/>
        <v>#N/A</v>
      </c>
      <c r="R58" s="41">
        <f>'女子入力'!K68</f>
        <v>0</v>
      </c>
      <c r="S58" s="41" t="e">
        <f t="shared" si="19"/>
        <v>#N/A</v>
      </c>
      <c r="T58" s="41">
        <f>'女子入力'!M68</f>
        <v>0</v>
      </c>
      <c r="U58" s="40" t="e">
        <f t="shared" si="14"/>
        <v>#N/A</v>
      </c>
      <c r="V58" s="41">
        <f>'女子入力'!N68</f>
        <v>0</v>
      </c>
      <c r="W58" s="41" t="e">
        <f t="shared" si="20"/>
        <v>#N/A</v>
      </c>
      <c r="X58" s="41">
        <f>'女子入力'!P68</f>
        <v>0</v>
      </c>
      <c r="Y58" s="40" t="e">
        <f t="shared" si="8"/>
        <v>#N/A</v>
      </c>
      <c r="Z58" s="41">
        <f>'女子入力'!Q68</f>
        <v>0</v>
      </c>
      <c r="AA58" s="41" t="e">
        <f t="shared" si="9"/>
        <v>#N/A</v>
      </c>
      <c r="AB58" s="41">
        <f>'女子入力'!S68</f>
        <v>0</v>
      </c>
      <c r="AC58" s="41">
        <f>'女子入力'!T68</f>
        <v>0</v>
      </c>
      <c r="AD58" s="41" t="str">
        <f>CONCATENATE(AE58,'女子入力'!G68,AF58)</f>
        <v>()</v>
      </c>
      <c r="AE58" s="41" t="s">
        <v>190</v>
      </c>
      <c r="AF58" s="41" t="s">
        <v>191</v>
      </c>
      <c r="AG58" s="41" t="str">
        <f t="shared" si="15"/>
        <v>0　0()</v>
      </c>
      <c r="AI58" s="30">
        <f>'女子入力'!U68</f>
        <v>0</v>
      </c>
      <c r="AJ58" s="31" t="e">
        <f t="shared" si="21"/>
        <v>#N/A</v>
      </c>
      <c r="AK58" s="30">
        <f>'女子入力'!V68</f>
        <v>0</v>
      </c>
      <c r="AL58" s="31" t="e">
        <f t="shared" si="22"/>
        <v>#N/A</v>
      </c>
      <c r="AM58" s="30">
        <f>'女子入力'!W68</f>
        <v>0</v>
      </c>
      <c r="AN58" s="31" t="e">
        <f t="shared" si="12"/>
        <v>#N/A</v>
      </c>
    </row>
    <row r="59" spans="1:40" ht="12">
      <c r="A59" s="41">
        <f>'女子入力'!B69</f>
        <v>0</v>
      </c>
      <c r="B59" s="41">
        <f t="shared" si="16"/>
        <v>200200000</v>
      </c>
      <c r="C59" s="41">
        <f>'女子入力'!C69</f>
        <v>0</v>
      </c>
      <c r="D59" s="41">
        <f>'女子入力'!D69</f>
        <v>0</v>
      </c>
      <c r="E59" s="41" t="s">
        <v>217</v>
      </c>
      <c r="F59" s="41" t="str">
        <f t="shared" si="17"/>
        <v>0　0</v>
      </c>
      <c r="G59" s="41">
        <f>'女子入力'!E69</f>
      </c>
      <c r="H59" s="41">
        <f>'女子入力'!F69</f>
      </c>
      <c r="I59" s="41" t="s">
        <v>188</v>
      </c>
      <c r="J59" s="41" t="str">
        <f t="shared" si="18"/>
        <v> </v>
      </c>
      <c r="K59" s="41" t="s">
        <v>196</v>
      </c>
      <c r="L59" s="41">
        <v>2</v>
      </c>
      <c r="M59" s="41">
        <v>46</v>
      </c>
      <c r="N59" s="41">
        <f>'女子入力'!H69</f>
        <v>0</v>
      </c>
      <c r="O59" s="41" t="e">
        <f>'女子入力'!I69</f>
        <v>#N/A</v>
      </c>
      <c r="P59" s="41">
        <f>'女子入力'!J69</f>
        <v>0</v>
      </c>
      <c r="Q59" s="40" t="e">
        <f t="shared" si="13"/>
        <v>#N/A</v>
      </c>
      <c r="R59" s="41">
        <f>'女子入力'!K69</f>
        <v>0</v>
      </c>
      <c r="S59" s="41" t="e">
        <f t="shared" si="19"/>
        <v>#N/A</v>
      </c>
      <c r="T59" s="41">
        <f>'女子入力'!M69</f>
        <v>0</v>
      </c>
      <c r="U59" s="40" t="e">
        <f t="shared" si="14"/>
        <v>#N/A</v>
      </c>
      <c r="V59" s="41">
        <f>'女子入力'!N69</f>
        <v>0</v>
      </c>
      <c r="W59" s="41" t="e">
        <f t="shared" si="20"/>
        <v>#N/A</v>
      </c>
      <c r="X59" s="41">
        <f>'女子入力'!P69</f>
        <v>0</v>
      </c>
      <c r="Y59" s="40" t="e">
        <f t="shared" si="8"/>
        <v>#N/A</v>
      </c>
      <c r="Z59" s="41">
        <f>'女子入力'!Q69</f>
        <v>0</v>
      </c>
      <c r="AA59" s="41" t="e">
        <f t="shared" si="9"/>
        <v>#N/A</v>
      </c>
      <c r="AB59" s="41">
        <f>'女子入力'!S69</f>
        <v>0</v>
      </c>
      <c r="AC59" s="41">
        <f>'女子入力'!T69</f>
        <v>0</v>
      </c>
      <c r="AD59" s="41" t="str">
        <f>CONCATENATE(AE59,'女子入力'!G69,AF59)</f>
        <v>()</v>
      </c>
      <c r="AE59" s="41" t="s">
        <v>190</v>
      </c>
      <c r="AF59" s="41" t="s">
        <v>191</v>
      </c>
      <c r="AG59" s="41" t="str">
        <f t="shared" si="15"/>
        <v>0　0()</v>
      </c>
      <c r="AI59" s="30">
        <f>'女子入力'!U69</f>
        <v>0</v>
      </c>
      <c r="AJ59" s="31" t="e">
        <f t="shared" si="21"/>
        <v>#N/A</v>
      </c>
      <c r="AK59" s="30">
        <f>'女子入力'!V69</f>
        <v>0</v>
      </c>
      <c r="AL59" s="31" t="e">
        <f t="shared" si="22"/>
        <v>#N/A</v>
      </c>
      <c r="AM59" s="30">
        <f>'女子入力'!W69</f>
        <v>0</v>
      </c>
      <c r="AN59" s="31" t="e">
        <f t="shared" si="12"/>
        <v>#N/A</v>
      </c>
    </row>
    <row r="60" spans="1:40" ht="12">
      <c r="A60" s="41">
        <f>'女子入力'!B70</f>
        <v>0</v>
      </c>
      <c r="B60" s="41">
        <f t="shared" si="16"/>
        <v>200200000</v>
      </c>
      <c r="C60" s="41">
        <f>'女子入力'!C70</f>
        <v>0</v>
      </c>
      <c r="D60" s="41">
        <f>'女子入力'!D70</f>
        <v>0</v>
      </c>
      <c r="E60" s="41" t="s">
        <v>217</v>
      </c>
      <c r="F60" s="41" t="str">
        <f t="shared" si="17"/>
        <v>0　0</v>
      </c>
      <c r="G60" s="41">
        <f>'女子入力'!E70</f>
      </c>
      <c r="H60" s="41">
        <f>'女子入力'!F70</f>
      </c>
      <c r="I60" s="41" t="s">
        <v>188</v>
      </c>
      <c r="J60" s="41" t="str">
        <f t="shared" si="18"/>
        <v> </v>
      </c>
      <c r="K60" s="41" t="s">
        <v>196</v>
      </c>
      <c r="L60" s="41">
        <v>2</v>
      </c>
      <c r="M60" s="41">
        <v>46</v>
      </c>
      <c r="N60" s="41">
        <f>'女子入力'!H70</f>
        <v>0</v>
      </c>
      <c r="O60" s="41" t="e">
        <f>'女子入力'!I70</f>
        <v>#N/A</v>
      </c>
      <c r="P60" s="41">
        <f>'女子入力'!J70</f>
        <v>0</v>
      </c>
      <c r="Q60" s="40" t="e">
        <f t="shared" si="13"/>
        <v>#N/A</v>
      </c>
      <c r="R60" s="41">
        <f>'女子入力'!K70</f>
        <v>0</v>
      </c>
      <c r="S60" s="41" t="e">
        <f t="shared" si="19"/>
        <v>#N/A</v>
      </c>
      <c r="T60" s="41">
        <f>'女子入力'!M70</f>
        <v>0</v>
      </c>
      <c r="U60" s="40" t="e">
        <f t="shared" si="14"/>
        <v>#N/A</v>
      </c>
      <c r="V60" s="41">
        <f>'女子入力'!N70</f>
        <v>0</v>
      </c>
      <c r="W60" s="41" t="e">
        <f t="shared" si="20"/>
        <v>#N/A</v>
      </c>
      <c r="X60" s="41">
        <f>'女子入力'!P70</f>
        <v>0</v>
      </c>
      <c r="Y60" s="40" t="e">
        <f t="shared" si="8"/>
        <v>#N/A</v>
      </c>
      <c r="Z60" s="41">
        <f>'女子入力'!Q70</f>
        <v>0</v>
      </c>
      <c r="AA60" s="41" t="e">
        <f t="shared" si="9"/>
        <v>#N/A</v>
      </c>
      <c r="AB60" s="41">
        <f>'女子入力'!S70</f>
        <v>0</v>
      </c>
      <c r="AC60" s="41">
        <f>'女子入力'!T70</f>
        <v>0</v>
      </c>
      <c r="AD60" s="41" t="str">
        <f>CONCATENATE(AE60,'女子入力'!G70,AF60)</f>
        <v>()</v>
      </c>
      <c r="AE60" s="41" t="s">
        <v>190</v>
      </c>
      <c r="AF60" s="41" t="s">
        <v>191</v>
      </c>
      <c r="AG60" s="41" t="str">
        <f t="shared" si="15"/>
        <v>0　0()</v>
      </c>
      <c r="AI60" s="30">
        <f>'女子入力'!U70</f>
        <v>0</v>
      </c>
      <c r="AJ60" s="31" t="e">
        <f t="shared" si="21"/>
        <v>#N/A</v>
      </c>
      <c r="AK60" s="30">
        <f>'女子入力'!V70</f>
        <v>0</v>
      </c>
      <c r="AL60" s="31" t="e">
        <f t="shared" si="22"/>
        <v>#N/A</v>
      </c>
      <c r="AM60" s="30">
        <f>'女子入力'!W70</f>
        <v>0</v>
      </c>
      <c r="AN60" s="31" t="e">
        <f t="shared" si="12"/>
        <v>#N/A</v>
      </c>
    </row>
    <row r="61" spans="1:40" ht="12">
      <c r="A61" s="41">
        <f>'女子入力'!B71</f>
        <v>0</v>
      </c>
      <c r="B61" s="41">
        <f t="shared" si="16"/>
        <v>200200000</v>
      </c>
      <c r="C61" s="41">
        <f>'女子入力'!C71</f>
        <v>0</v>
      </c>
      <c r="D61" s="41">
        <f>'女子入力'!D71</f>
        <v>0</v>
      </c>
      <c r="E61" s="41" t="s">
        <v>217</v>
      </c>
      <c r="F61" s="41" t="str">
        <f t="shared" si="17"/>
        <v>0　0</v>
      </c>
      <c r="G61" s="41">
        <f>'女子入力'!E71</f>
      </c>
      <c r="H61" s="41">
        <f>'女子入力'!F71</f>
      </c>
      <c r="I61" s="41" t="s">
        <v>188</v>
      </c>
      <c r="J61" s="41" t="str">
        <f t="shared" si="18"/>
        <v> </v>
      </c>
      <c r="K61" s="41" t="s">
        <v>196</v>
      </c>
      <c r="L61" s="41">
        <v>2</v>
      </c>
      <c r="M61" s="41">
        <v>46</v>
      </c>
      <c r="N61" s="41">
        <f>'女子入力'!H71</f>
        <v>0</v>
      </c>
      <c r="O61" s="41" t="e">
        <f>'女子入力'!I71</f>
        <v>#N/A</v>
      </c>
      <c r="P61" s="41">
        <f>'女子入力'!J71</f>
        <v>0</v>
      </c>
      <c r="Q61" s="40" t="e">
        <f t="shared" si="13"/>
        <v>#N/A</v>
      </c>
      <c r="R61" s="41">
        <f>'女子入力'!K71</f>
        <v>0</v>
      </c>
      <c r="S61" s="41" t="e">
        <f t="shared" si="19"/>
        <v>#N/A</v>
      </c>
      <c r="T61" s="41">
        <f>'女子入力'!M71</f>
        <v>0</v>
      </c>
      <c r="U61" s="40" t="e">
        <f t="shared" si="14"/>
        <v>#N/A</v>
      </c>
      <c r="V61" s="41">
        <f>'女子入力'!N71</f>
        <v>0</v>
      </c>
      <c r="W61" s="41" t="e">
        <f t="shared" si="20"/>
        <v>#N/A</v>
      </c>
      <c r="X61" s="41">
        <f>'女子入力'!P71</f>
        <v>0</v>
      </c>
      <c r="Y61" s="40" t="e">
        <f t="shared" si="8"/>
        <v>#N/A</v>
      </c>
      <c r="Z61" s="41">
        <f>'女子入力'!Q71</f>
        <v>0</v>
      </c>
      <c r="AA61" s="41" t="e">
        <f t="shared" si="9"/>
        <v>#N/A</v>
      </c>
      <c r="AB61" s="41">
        <f>'女子入力'!S71</f>
        <v>0</v>
      </c>
      <c r="AC61" s="41">
        <f>'女子入力'!T71</f>
        <v>0</v>
      </c>
      <c r="AD61" s="41" t="str">
        <f>CONCATENATE(AE61,'女子入力'!G71,AF61)</f>
        <v>()</v>
      </c>
      <c r="AE61" s="41" t="s">
        <v>190</v>
      </c>
      <c r="AF61" s="41" t="s">
        <v>191</v>
      </c>
      <c r="AG61" s="41" t="str">
        <f t="shared" si="15"/>
        <v>0　0()</v>
      </c>
      <c r="AI61" s="30">
        <f>'女子入力'!U71</f>
        <v>0</v>
      </c>
      <c r="AJ61" s="31" t="e">
        <f t="shared" si="21"/>
        <v>#N/A</v>
      </c>
      <c r="AK61" s="30">
        <f>'女子入力'!V71</f>
        <v>0</v>
      </c>
      <c r="AL61" s="31" t="e">
        <f t="shared" si="22"/>
        <v>#N/A</v>
      </c>
      <c r="AM61" s="30">
        <f>'女子入力'!W71</f>
        <v>0</v>
      </c>
      <c r="AN61" s="31" t="e">
        <f t="shared" si="12"/>
        <v>#N/A</v>
      </c>
    </row>
    <row r="62" spans="1:40" ht="12">
      <c r="A62" s="41">
        <f>'女子入力'!B72</f>
        <v>0</v>
      </c>
      <c r="B62" s="41">
        <f t="shared" si="16"/>
        <v>200200000</v>
      </c>
      <c r="C62" s="41">
        <f>'女子入力'!C72</f>
        <v>0</v>
      </c>
      <c r="D62" s="41">
        <f>'女子入力'!D72</f>
        <v>0</v>
      </c>
      <c r="E62" s="41" t="s">
        <v>217</v>
      </c>
      <c r="F62" s="41" t="str">
        <f t="shared" si="17"/>
        <v>0　0</v>
      </c>
      <c r="G62" s="41">
        <f>'女子入力'!E72</f>
      </c>
      <c r="H62" s="41">
        <f>'女子入力'!F72</f>
      </c>
      <c r="I62" s="41" t="s">
        <v>188</v>
      </c>
      <c r="J62" s="41" t="str">
        <f t="shared" si="18"/>
        <v> </v>
      </c>
      <c r="K62" s="41" t="s">
        <v>196</v>
      </c>
      <c r="L62" s="41">
        <v>2</v>
      </c>
      <c r="M62" s="41">
        <v>46</v>
      </c>
      <c r="N62" s="41">
        <f>'女子入力'!H72</f>
        <v>0</v>
      </c>
      <c r="O62" s="41" t="e">
        <f>'女子入力'!I72</f>
        <v>#N/A</v>
      </c>
      <c r="P62" s="41">
        <f>'女子入力'!J72</f>
        <v>0</v>
      </c>
      <c r="Q62" s="40" t="e">
        <f t="shared" si="13"/>
        <v>#N/A</v>
      </c>
      <c r="R62" s="41">
        <f>'女子入力'!K72</f>
        <v>0</v>
      </c>
      <c r="S62" s="41" t="e">
        <f t="shared" si="19"/>
        <v>#N/A</v>
      </c>
      <c r="T62" s="41">
        <f>'女子入力'!M72</f>
        <v>0</v>
      </c>
      <c r="U62" s="40" t="e">
        <f t="shared" si="14"/>
        <v>#N/A</v>
      </c>
      <c r="V62" s="41">
        <f>'女子入力'!N72</f>
        <v>0</v>
      </c>
      <c r="W62" s="41" t="e">
        <f t="shared" si="20"/>
        <v>#N/A</v>
      </c>
      <c r="X62" s="41">
        <f>'女子入力'!P72</f>
        <v>0</v>
      </c>
      <c r="Y62" s="40" t="e">
        <f t="shared" si="8"/>
        <v>#N/A</v>
      </c>
      <c r="Z62" s="41">
        <f>'女子入力'!Q72</f>
        <v>0</v>
      </c>
      <c r="AA62" s="41" t="e">
        <f t="shared" si="9"/>
        <v>#N/A</v>
      </c>
      <c r="AB62" s="41">
        <f>'女子入力'!S72</f>
        <v>0</v>
      </c>
      <c r="AC62" s="41">
        <f>'女子入力'!T72</f>
        <v>0</v>
      </c>
      <c r="AD62" s="41" t="str">
        <f>CONCATENATE(AE62,'女子入力'!G72,AF62)</f>
        <v>()</v>
      </c>
      <c r="AE62" s="41" t="s">
        <v>190</v>
      </c>
      <c r="AF62" s="41" t="s">
        <v>191</v>
      </c>
      <c r="AG62" s="41" t="str">
        <f t="shared" si="15"/>
        <v>0　0()</v>
      </c>
      <c r="AI62" s="30">
        <f>'女子入力'!U72</f>
        <v>0</v>
      </c>
      <c r="AJ62" s="31" t="e">
        <f t="shared" si="21"/>
        <v>#N/A</v>
      </c>
      <c r="AK62" s="30">
        <f>'女子入力'!V72</f>
        <v>0</v>
      </c>
      <c r="AL62" s="31" t="e">
        <f t="shared" si="22"/>
        <v>#N/A</v>
      </c>
      <c r="AM62" s="30">
        <f>'女子入力'!W72</f>
        <v>0</v>
      </c>
      <c r="AN62" s="31" t="e">
        <f t="shared" si="12"/>
        <v>#N/A</v>
      </c>
    </row>
    <row r="63" spans="1:40" ht="12">
      <c r="A63" s="41">
        <f>'女子入力'!B73</f>
        <v>0</v>
      </c>
      <c r="B63" s="41">
        <f t="shared" si="16"/>
        <v>200200000</v>
      </c>
      <c r="C63" s="41">
        <f>'女子入力'!C73</f>
        <v>0</v>
      </c>
      <c r="D63" s="41">
        <f>'女子入力'!D73</f>
        <v>0</v>
      </c>
      <c r="E63" s="41" t="s">
        <v>217</v>
      </c>
      <c r="F63" s="41" t="str">
        <f t="shared" si="17"/>
        <v>0　0</v>
      </c>
      <c r="G63" s="41">
        <f>'女子入力'!E73</f>
      </c>
      <c r="H63" s="41">
        <f>'女子入力'!F73</f>
      </c>
      <c r="I63" s="41" t="s">
        <v>188</v>
      </c>
      <c r="J63" s="41" t="str">
        <f t="shared" si="18"/>
        <v> </v>
      </c>
      <c r="K63" s="41" t="s">
        <v>196</v>
      </c>
      <c r="L63" s="41">
        <v>2</v>
      </c>
      <c r="M63" s="41">
        <v>46</v>
      </c>
      <c r="N63" s="41">
        <f>'女子入力'!H73</f>
        <v>0</v>
      </c>
      <c r="O63" s="41" t="e">
        <f>'女子入力'!I73</f>
        <v>#N/A</v>
      </c>
      <c r="P63" s="41">
        <f>'女子入力'!J73</f>
        <v>0</v>
      </c>
      <c r="Q63" s="40" t="e">
        <f t="shared" si="13"/>
        <v>#N/A</v>
      </c>
      <c r="R63" s="41">
        <f>'女子入力'!K73</f>
        <v>0</v>
      </c>
      <c r="S63" s="41" t="e">
        <f t="shared" si="19"/>
        <v>#N/A</v>
      </c>
      <c r="T63" s="41">
        <f>'女子入力'!M73</f>
        <v>0</v>
      </c>
      <c r="U63" s="40" t="e">
        <f t="shared" si="14"/>
        <v>#N/A</v>
      </c>
      <c r="V63" s="41">
        <f>'女子入力'!N73</f>
        <v>0</v>
      </c>
      <c r="W63" s="41" t="e">
        <f t="shared" si="20"/>
        <v>#N/A</v>
      </c>
      <c r="X63" s="41">
        <f>'女子入力'!P73</f>
        <v>0</v>
      </c>
      <c r="Y63" s="40" t="e">
        <f t="shared" si="8"/>
        <v>#N/A</v>
      </c>
      <c r="Z63" s="41">
        <f>'女子入力'!Q73</f>
        <v>0</v>
      </c>
      <c r="AA63" s="41" t="e">
        <f t="shared" si="9"/>
        <v>#N/A</v>
      </c>
      <c r="AB63" s="41">
        <f>'女子入力'!S73</f>
        <v>0</v>
      </c>
      <c r="AC63" s="41">
        <f>'女子入力'!T73</f>
        <v>0</v>
      </c>
      <c r="AD63" s="41" t="str">
        <f>CONCATENATE(AE63,'女子入力'!G73,AF63)</f>
        <v>()</v>
      </c>
      <c r="AE63" s="41" t="s">
        <v>190</v>
      </c>
      <c r="AF63" s="41" t="s">
        <v>191</v>
      </c>
      <c r="AG63" s="41" t="str">
        <f t="shared" si="15"/>
        <v>0　0()</v>
      </c>
      <c r="AI63" s="30">
        <f>'女子入力'!U73</f>
        <v>0</v>
      </c>
      <c r="AJ63" s="31" t="e">
        <f t="shared" si="21"/>
        <v>#N/A</v>
      </c>
      <c r="AK63" s="30">
        <f>'女子入力'!V73</f>
        <v>0</v>
      </c>
      <c r="AL63" s="31" t="e">
        <f t="shared" si="22"/>
        <v>#N/A</v>
      </c>
      <c r="AM63" s="30">
        <f>'女子入力'!W73</f>
        <v>0</v>
      </c>
      <c r="AN63" s="31" t="e">
        <f t="shared" si="12"/>
        <v>#N/A</v>
      </c>
    </row>
    <row r="64" spans="1:40" ht="12">
      <c r="A64" s="41">
        <f>'女子入力'!B74</f>
        <v>0</v>
      </c>
      <c r="B64" s="41">
        <f t="shared" si="16"/>
        <v>200200000</v>
      </c>
      <c r="C64" s="41">
        <f>'女子入力'!C74</f>
        <v>0</v>
      </c>
      <c r="D64" s="41">
        <f>'女子入力'!D74</f>
        <v>0</v>
      </c>
      <c r="E64" s="41" t="s">
        <v>217</v>
      </c>
      <c r="F64" s="41" t="str">
        <f t="shared" si="17"/>
        <v>0　0</v>
      </c>
      <c r="G64" s="41">
        <f>'女子入力'!E74</f>
      </c>
      <c r="H64" s="41">
        <f>'女子入力'!F74</f>
      </c>
      <c r="I64" s="41" t="s">
        <v>188</v>
      </c>
      <c r="J64" s="41" t="str">
        <f t="shared" si="18"/>
        <v> </v>
      </c>
      <c r="K64" s="41" t="s">
        <v>196</v>
      </c>
      <c r="L64" s="41">
        <v>2</v>
      </c>
      <c r="M64" s="41">
        <v>46</v>
      </c>
      <c r="N64" s="41">
        <f>'女子入力'!H74</f>
        <v>0</v>
      </c>
      <c r="O64" s="41" t="e">
        <f>'女子入力'!I74</f>
        <v>#N/A</v>
      </c>
      <c r="P64" s="41">
        <f>'女子入力'!J74</f>
        <v>0</v>
      </c>
      <c r="Q64" s="40" t="e">
        <f t="shared" si="13"/>
        <v>#N/A</v>
      </c>
      <c r="R64" s="41">
        <f>'女子入力'!K74</f>
        <v>0</v>
      </c>
      <c r="S64" s="41" t="e">
        <f t="shared" si="19"/>
        <v>#N/A</v>
      </c>
      <c r="T64" s="41">
        <f>'女子入力'!M74</f>
        <v>0</v>
      </c>
      <c r="U64" s="40" t="e">
        <f t="shared" si="14"/>
        <v>#N/A</v>
      </c>
      <c r="V64" s="41">
        <f>'女子入力'!N74</f>
        <v>0</v>
      </c>
      <c r="W64" s="41" t="e">
        <f t="shared" si="20"/>
        <v>#N/A</v>
      </c>
      <c r="X64" s="41">
        <f>'女子入力'!P74</f>
        <v>0</v>
      </c>
      <c r="Y64" s="40" t="e">
        <f t="shared" si="8"/>
        <v>#N/A</v>
      </c>
      <c r="Z64" s="41">
        <f>'女子入力'!Q74</f>
        <v>0</v>
      </c>
      <c r="AA64" s="41" t="e">
        <f t="shared" si="9"/>
        <v>#N/A</v>
      </c>
      <c r="AB64" s="41">
        <f>'女子入力'!S74</f>
        <v>0</v>
      </c>
      <c r="AC64" s="41">
        <f>'女子入力'!T74</f>
        <v>0</v>
      </c>
      <c r="AD64" s="41" t="str">
        <f>CONCATENATE(AE64,'女子入力'!G74,AF64)</f>
        <v>()</v>
      </c>
      <c r="AE64" s="41" t="s">
        <v>190</v>
      </c>
      <c r="AF64" s="41" t="s">
        <v>191</v>
      </c>
      <c r="AG64" s="41" t="str">
        <f t="shared" si="15"/>
        <v>0　0()</v>
      </c>
      <c r="AI64" s="30">
        <f>'女子入力'!U74</f>
        <v>0</v>
      </c>
      <c r="AJ64" s="31" t="e">
        <f t="shared" si="21"/>
        <v>#N/A</v>
      </c>
      <c r="AK64" s="30">
        <f>'女子入力'!V74</f>
        <v>0</v>
      </c>
      <c r="AL64" s="31" t="e">
        <f t="shared" si="22"/>
        <v>#N/A</v>
      </c>
      <c r="AM64" s="30">
        <f>'女子入力'!W74</f>
        <v>0</v>
      </c>
      <c r="AN64" s="31" t="e">
        <f t="shared" si="12"/>
        <v>#N/A</v>
      </c>
    </row>
    <row r="65" spans="1:40" ht="12">
      <c r="A65" s="41">
        <f>'女子入力'!B75</f>
        <v>0</v>
      </c>
      <c r="B65" s="41">
        <f t="shared" si="16"/>
        <v>200200000</v>
      </c>
      <c r="C65" s="41">
        <f>'女子入力'!C75</f>
        <v>0</v>
      </c>
      <c r="D65" s="41">
        <f>'女子入力'!D75</f>
        <v>0</v>
      </c>
      <c r="E65" s="41" t="s">
        <v>217</v>
      </c>
      <c r="F65" s="41" t="str">
        <f t="shared" si="17"/>
        <v>0　0</v>
      </c>
      <c r="G65" s="41">
        <f>'女子入力'!E75</f>
      </c>
      <c r="H65" s="41">
        <f>'女子入力'!F75</f>
      </c>
      <c r="I65" s="41" t="s">
        <v>188</v>
      </c>
      <c r="J65" s="41" t="str">
        <f t="shared" si="18"/>
        <v> </v>
      </c>
      <c r="K65" s="41" t="s">
        <v>196</v>
      </c>
      <c r="L65" s="41">
        <v>2</v>
      </c>
      <c r="M65" s="41">
        <v>46</v>
      </c>
      <c r="N65" s="41">
        <f>'女子入力'!H75</f>
        <v>0</v>
      </c>
      <c r="O65" s="41" t="e">
        <f>'女子入力'!I75</f>
        <v>#N/A</v>
      </c>
      <c r="P65" s="41">
        <f>'女子入力'!J75</f>
        <v>0</v>
      </c>
      <c r="Q65" s="40" t="e">
        <f t="shared" si="13"/>
        <v>#N/A</v>
      </c>
      <c r="R65" s="41">
        <f>'女子入力'!K75</f>
        <v>0</v>
      </c>
      <c r="S65" s="41" t="e">
        <f t="shared" si="19"/>
        <v>#N/A</v>
      </c>
      <c r="T65" s="41">
        <f>'女子入力'!M75</f>
        <v>0</v>
      </c>
      <c r="U65" s="40" t="e">
        <f t="shared" si="14"/>
        <v>#N/A</v>
      </c>
      <c r="V65" s="41">
        <f>'女子入力'!N75</f>
        <v>0</v>
      </c>
      <c r="W65" s="41" t="e">
        <f t="shared" si="20"/>
        <v>#N/A</v>
      </c>
      <c r="X65" s="41">
        <f>'女子入力'!P75</f>
        <v>0</v>
      </c>
      <c r="Y65" s="40" t="e">
        <f t="shared" si="8"/>
        <v>#N/A</v>
      </c>
      <c r="Z65" s="41">
        <f>'女子入力'!Q75</f>
        <v>0</v>
      </c>
      <c r="AA65" s="41" t="e">
        <f t="shared" si="9"/>
        <v>#N/A</v>
      </c>
      <c r="AB65" s="41">
        <f>'女子入力'!S75</f>
        <v>0</v>
      </c>
      <c r="AC65" s="41">
        <f>'女子入力'!T75</f>
        <v>0</v>
      </c>
      <c r="AD65" s="41" t="str">
        <f>CONCATENATE(AE65,'女子入力'!G75,AF65)</f>
        <v>()</v>
      </c>
      <c r="AE65" s="41" t="s">
        <v>190</v>
      </c>
      <c r="AF65" s="41" t="s">
        <v>191</v>
      </c>
      <c r="AG65" s="41" t="str">
        <f t="shared" si="15"/>
        <v>0　0()</v>
      </c>
      <c r="AI65" s="30">
        <f>'女子入力'!U75</f>
        <v>0</v>
      </c>
      <c r="AJ65" s="31" t="e">
        <f t="shared" si="21"/>
        <v>#N/A</v>
      </c>
      <c r="AK65" s="30">
        <f>'女子入力'!V75</f>
        <v>0</v>
      </c>
      <c r="AL65" s="31" t="e">
        <f t="shared" si="22"/>
        <v>#N/A</v>
      </c>
      <c r="AM65" s="30">
        <f>'女子入力'!W75</f>
        <v>0</v>
      </c>
      <c r="AN65" s="31" t="e">
        <f t="shared" si="12"/>
        <v>#N/A</v>
      </c>
    </row>
    <row r="66" spans="1:40" ht="12">
      <c r="A66" s="41">
        <f>'女子入力'!B76</f>
        <v>0</v>
      </c>
      <c r="B66" s="41">
        <f t="shared" si="16"/>
        <v>200200000</v>
      </c>
      <c r="C66" s="41">
        <f>'女子入力'!C76</f>
        <v>0</v>
      </c>
      <c r="D66" s="41">
        <f>'女子入力'!D76</f>
        <v>0</v>
      </c>
      <c r="E66" s="41" t="s">
        <v>217</v>
      </c>
      <c r="F66" s="41" t="str">
        <f t="shared" si="17"/>
        <v>0　0</v>
      </c>
      <c r="G66" s="41">
        <f>'女子入力'!E76</f>
      </c>
      <c r="H66" s="41">
        <f>'女子入力'!F76</f>
      </c>
      <c r="I66" s="41" t="s">
        <v>188</v>
      </c>
      <c r="J66" s="41" t="str">
        <f t="shared" si="18"/>
        <v> </v>
      </c>
      <c r="K66" s="41" t="s">
        <v>196</v>
      </c>
      <c r="L66" s="41">
        <v>2</v>
      </c>
      <c r="M66" s="41">
        <v>46</v>
      </c>
      <c r="N66" s="41">
        <f>'女子入力'!H76</f>
        <v>0</v>
      </c>
      <c r="O66" s="41" t="e">
        <f>'女子入力'!I76</f>
        <v>#N/A</v>
      </c>
      <c r="P66" s="41">
        <f>'女子入力'!J76</f>
        <v>0</v>
      </c>
      <c r="Q66" s="40" t="e">
        <f aca="true" t="shared" si="23" ref="Q66:Q71">VLOOKUP(P66,$AP$2:$AQ$23,2,FALSE)</f>
        <v>#N/A</v>
      </c>
      <c r="R66" s="41">
        <f>'女子入力'!K76</f>
        <v>0</v>
      </c>
      <c r="S66" s="41" t="e">
        <f t="shared" si="19"/>
        <v>#N/A</v>
      </c>
      <c r="T66" s="41">
        <f>'女子入力'!M76</f>
        <v>0</v>
      </c>
      <c r="U66" s="40" t="e">
        <f aca="true" t="shared" si="24" ref="U66:U71">VLOOKUP(T66,$AP$2:$AQ$23,2,FALSE)</f>
        <v>#N/A</v>
      </c>
      <c r="V66" s="41">
        <f>'女子入力'!N76</f>
        <v>0</v>
      </c>
      <c r="W66" s="41" t="e">
        <f t="shared" si="20"/>
        <v>#N/A</v>
      </c>
      <c r="X66" s="41">
        <f>'女子入力'!P76</f>
        <v>0</v>
      </c>
      <c r="Y66" s="40" t="e">
        <f t="shared" si="8"/>
        <v>#N/A</v>
      </c>
      <c r="Z66" s="41">
        <f>'女子入力'!Q76</f>
        <v>0</v>
      </c>
      <c r="AA66" s="41" t="e">
        <f t="shared" si="9"/>
        <v>#N/A</v>
      </c>
      <c r="AB66" s="41">
        <f>'女子入力'!S76</f>
        <v>0</v>
      </c>
      <c r="AC66" s="41">
        <f>'女子入力'!T76</f>
        <v>0</v>
      </c>
      <c r="AD66" s="41" t="str">
        <f>CONCATENATE(AE66,'女子入力'!G76,AF66)</f>
        <v>()</v>
      </c>
      <c r="AE66" s="41" t="s">
        <v>190</v>
      </c>
      <c r="AF66" s="41" t="s">
        <v>191</v>
      </c>
      <c r="AG66" s="41" t="str">
        <f aca="true" t="shared" si="25" ref="AG66:AG71">CONCATENATE(F66,AD66)</f>
        <v>0　0()</v>
      </c>
      <c r="AI66" s="30">
        <f>'女子入力'!U76</f>
        <v>0</v>
      </c>
      <c r="AJ66" s="31" t="e">
        <f t="shared" si="21"/>
        <v>#N/A</v>
      </c>
      <c r="AK66" s="30">
        <f>'女子入力'!V76</f>
        <v>0</v>
      </c>
      <c r="AL66" s="31" t="e">
        <f t="shared" si="22"/>
        <v>#N/A</v>
      </c>
      <c r="AM66" s="30">
        <f>'女子入力'!W76</f>
        <v>0</v>
      </c>
      <c r="AN66" s="31" t="e">
        <f t="shared" si="12"/>
        <v>#N/A</v>
      </c>
    </row>
    <row r="67" spans="1:40" ht="12">
      <c r="A67" s="41">
        <f>'女子入力'!B77</f>
        <v>0</v>
      </c>
      <c r="B67" s="41">
        <f t="shared" si="16"/>
        <v>200200000</v>
      </c>
      <c r="C67" s="41">
        <f>'女子入力'!C77</f>
        <v>0</v>
      </c>
      <c r="D67" s="41">
        <f>'女子入力'!D77</f>
        <v>0</v>
      </c>
      <c r="E67" s="41" t="s">
        <v>217</v>
      </c>
      <c r="F67" s="41" t="str">
        <f t="shared" si="17"/>
        <v>0　0</v>
      </c>
      <c r="G67" s="41">
        <f>'女子入力'!E77</f>
      </c>
      <c r="H67" s="41">
        <f>'女子入力'!F77</f>
      </c>
      <c r="I67" s="41" t="s">
        <v>188</v>
      </c>
      <c r="J67" s="41" t="str">
        <f t="shared" si="18"/>
        <v> </v>
      </c>
      <c r="K67" s="41" t="s">
        <v>196</v>
      </c>
      <c r="L67" s="41">
        <v>2</v>
      </c>
      <c r="M67" s="41">
        <v>46</v>
      </c>
      <c r="N67" s="41">
        <f>'女子入力'!H77</f>
        <v>0</v>
      </c>
      <c r="O67" s="41" t="e">
        <f>'女子入力'!I77</f>
        <v>#N/A</v>
      </c>
      <c r="P67" s="41">
        <f>'女子入力'!J77</f>
        <v>0</v>
      </c>
      <c r="Q67" s="40" t="e">
        <f t="shared" si="23"/>
        <v>#N/A</v>
      </c>
      <c r="R67" s="41">
        <f>'女子入力'!K77</f>
        <v>0</v>
      </c>
      <c r="S67" s="41" t="e">
        <f t="shared" si="19"/>
        <v>#N/A</v>
      </c>
      <c r="T67" s="41">
        <f>'女子入力'!M77</f>
        <v>0</v>
      </c>
      <c r="U67" s="40" t="e">
        <f t="shared" si="24"/>
        <v>#N/A</v>
      </c>
      <c r="V67" s="41">
        <f>'女子入力'!N77</f>
        <v>0</v>
      </c>
      <c r="W67" s="41" t="e">
        <f t="shared" si="20"/>
        <v>#N/A</v>
      </c>
      <c r="X67" s="41">
        <f>'女子入力'!P77</f>
        <v>0</v>
      </c>
      <c r="Y67" s="40" t="e">
        <f>VLOOKUP(X67,$AP$2:$AQ$23,2,FALSE)</f>
        <v>#N/A</v>
      </c>
      <c r="Z67" s="41">
        <f>'女子入力'!Q77</f>
        <v>0</v>
      </c>
      <c r="AA67" s="41" t="e">
        <f>CONCATENATE(Y67," ",Z67)</f>
        <v>#N/A</v>
      </c>
      <c r="AB67" s="41">
        <f>'女子入力'!S77</f>
        <v>0</v>
      </c>
      <c r="AC67" s="41">
        <f>'女子入力'!T77</f>
        <v>0</v>
      </c>
      <c r="AD67" s="41" t="str">
        <f>CONCATENATE(AE67,'女子入力'!G77,AF67)</f>
        <v>()</v>
      </c>
      <c r="AE67" s="41" t="s">
        <v>190</v>
      </c>
      <c r="AF67" s="41" t="s">
        <v>191</v>
      </c>
      <c r="AG67" s="41" t="str">
        <f t="shared" si="25"/>
        <v>0　0()</v>
      </c>
      <c r="AI67" s="30">
        <f>'女子入力'!U77</f>
        <v>0</v>
      </c>
      <c r="AJ67" s="31" t="e">
        <f t="shared" si="21"/>
        <v>#N/A</v>
      </c>
      <c r="AK67" s="30">
        <f>'女子入力'!V77</f>
        <v>0</v>
      </c>
      <c r="AL67" s="31" t="e">
        <f t="shared" si="22"/>
        <v>#N/A</v>
      </c>
      <c r="AM67" s="30">
        <f>'女子入力'!W77</f>
        <v>0</v>
      </c>
      <c r="AN67" s="31" t="e">
        <f>VLOOKUP(AM67,$AP$2:$AQ$23,2,FALSE)</f>
        <v>#N/A</v>
      </c>
    </row>
    <row r="68" spans="1:40" ht="12">
      <c r="A68" s="41">
        <f>'女子入力'!B78</f>
        <v>0</v>
      </c>
      <c r="B68" s="41">
        <f t="shared" si="16"/>
        <v>200200000</v>
      </c>
      <c r="C68" s="41">
        <f>'女子入力'!C78</f>
        <v>0</v>
      </c>
      <c r="D68" s="41">
        <f>'女子入力'!D78</f>
        <v>0</v>
      </c>
      <c r="E68" s="41" t="s">
        <v>217</v>
      </c>
      <c r="F68" s="41" t="str">
        <f t="shared" si="17"/>
        <v>0　0</v>
      </c>
      <c r="G68" s="41">
        <f>'女子入力'!E78</f>
      </c>
      <c r="H68" s="41">
        <f>'女子入力'!F78</f>
      </c>
      <c r="I68" s="41" t="s">
        <v>188</v>
      </c>
      <c r="J68" s="41" t="str">
        <f t="shared" si="18"/>
        <v> </v>
      </c>
      <c r="K68" s="41" t="s">
        <v>196</v>
      </c>
      <c r="L68" s="41">
        <v>2</v>
      </c>
      <c r="M68" s="41">
        <v>46</v>
      </c>
      <c r="N68" s="41">
        <f>'女子入力'!H78</f>
        <v>0</v>
      </c>
      <c r="O68" s="41" t="e">
        <f>'女子入力'!I78</f>
        <v>#N/A</v>
      </c>
      <c r="P68" s="41">
        <f>'女子入力'!J78</f>
        <v>0</v>
      </c>
      <c r="Q68" s="40" t="e">
        <f t="shared" si="23"/>
        <v>#N/A</v>
      </c>
      <c r="R68" s="41">
        <f>'女子入力'!K78</f>
        <v>0</v>
      </c>
      <c r="S68" s="41" t="e">
        <f t="shared" si="19"/>
        <v>#N/A</v>
      </c>
      <c r="T68" s="41">
        <f>'女子入力'!M78</f>
        <v>0</v>
      </c>
      <c r="U68" s="40" t="e">
        <f t="shared" si="24"/>
        <v>#N/A</v>
      </c>
      <c r="V68" s="41">
        <f>'女子入力'!N78</f>
        <v>0</v>
      </c>
      <c r="W68" s="41" t="e">
        <f t="shared" si="20"/>
        <v>#N/A</v>
      </c>
      <c r="X68" s="41">
        <f>'女子入力'!P78</f>
        <v>0</v>
      </c>
      <c r="Y68" s="40" t="e">
        <f>VLOOKUP(X68,$AP$2:$AQ$23,2,FALSE)</f>
        <v>#N/A</v>
      </c>
      <c r="Z68" s="41">
        <f>'女子入力'!Q78</f>
        <v>0</v>
      </c>
      <c r="AA68" s="41" t="e">
        <f>CONCATENATE(Y68," ",Z68)</f>
        <v>#N/A</v>
      </c>
      <c r="AB68" s="41">
        <f>'女子入力'!S78</f>
        <v>0</v>
      </c>
      <c r="AC68" s="41">
        <f>'女子入力'!T78</f>
        <v>0</v>
      </c>
      <c r="AD68" s="41" t="str">
        <f>CONCATENATE(AE68,'女子入力'!G78,AF68)</f>
        <v>()</v>
      </c>
      <c r="AE68" s="41" t="s">
        <v>190</v>
      </c>
      <c r="AF68" s="41" t="s">
        <v>191</v>
      </c>
      <c r="AG68" s="41" t="str">
        <f t="shared" si="25"/>
        <v>0　0()</v>
      </c>
      <c r="AI68" s="30">
        <f>'女子入力'!U78</f>
        <v>0</v>
      </c>
      <c r="AJ68" s="31" t="e">
        <f t="shared" si="21"/>
        <v>#N/A</v>
      </c>
      <c r="AK68" s="30">
        <f>'女子入力'!V78</f>
        <v>0</v>
      </c>
      <c r="AL68" s="31" t="e">
        <f t="shared" si="22"/>
        <v>#N/A</v>
      </c>
      <c r="AM68" s="30">
        <f>'女子入力'!W78</f>
        <v>0</v>
      </c>
      <c r="AN68" s="31" t="e">
        <f>VLOOKUP(AM68,$AP$2:$AQ$23,2,FALSE)</f>
        <v>#N/A</v>
      </c>
    </row>
    <row r="69" spans="1:40" ht="12">
      <c r="A69" s="41">
        <f>'女子入力'!B79</f>
        <v>0</v>
      </c>
      <c r="B69" s="41">
        <f t="shared" si="16"/>
        <v>200200000</v>
      </c>
      <c r="C69" s="41">
        <f>'女子入力'!C79</f>
        <v>0</v>
      </c>
      <c r="D69" s="41">
        <f>'女子入力'!D79</f>
        <v>0</v>
      </c>
      <c r="E69" s="41" t="s">
        <v>217</v>
      </c>
      <c r="F69" s="41" t="str">
        <f t="shared" si="17"/>
        <v>0　0</v>
      </c>
      <c r="G69" s="41">
        <f>'女子入力'!E79</f>
      </c>
      <c r="H69" s="41">
        <f>'女子入力'!F79</f>
      </c>
      <c r="I69" s="41" t="s">
        <v>188</v>
      </c>
      <c r="J69" s="41" t="str">
        <f t="shared" si="18"/>
        <v> </v>
      </c>
      <c r="K69" s="41" t="s">
        <v>196</v>
      </c>
      <c r="L69" s="41">
        <v>2</v>
      </c>
      <c r="M69" s="41">
        <v>46</v>
      </c>
      <c r="N69" s="41">
        <f>'女子入力'!H79</f>
        <v>0</v>
      </c>
      <c r="O69" s="41" t="e">
        <f>'女子入力'!I79</f>
        <v>#N/A</v>
      </c>
      <c r="P69" s="41">
        <f>'女子入力'!J79</f>
        <v>0</v>
      </c>
      <c r="Q69" s="40" t="e">
        <f t="shared" si="23"/>
        <v>#N/A</v>
      </c>
      <c r="R69" s="41">
        <f>'女子入力'!K79</f>
        <v>0</v>
      </c>
      <c r="S69" s="41" t="e">
        <f t="shared" si="19"/>
        <v>#N/A</v>
      </c>
      <c r="T69" s="41">
        <f>'女子入力'!M79</f>
        <v>0</v>
      </c>
      <c r="U69" s="40" t="e">
        <f t="shared" si="24"/>
        <v>#N/A</v>
      </c>
      <c r="V69" s="41">
        <f>'女子入力'!N79</f>
        <v>0</v>
      </c>
      <c r="W69" s="41" t="e">
        <f t="shared" si="20"/>
        <v>#N/A</v>
      </c>
      <c r="X69" s="41">
        <f>'女子入力'!P79</f>
        <v>0</v>
      </c>
      <c r="Y69" s="40" t="e">
        <f>VLOOKUP(X69,$AP$2:$AQ$23,2,FALSE)</f>
        <v>#N/A</v>
      </c>
      <c r="Z69" s="41">
        <f>'女子入力'!Q79</f>
        <v>0</v>
      </c>
      <c r="AA69" s="41" t="e">
        <f>CONCATENATE(Y69," ",Z69)</f>
        <v>#N/A</v>
      </c>
      <c r="AB69" s="41">
        <f>'女子入力'!S79</f>
        <v>0</v>
      </c>
      <c r="AC69" s="41">
        <f>'女子入力'!T79</f>
        <v>0</v>
      </c>
      <c r="AD69" s="41" t="str">
        <f>CONCATENATE(AE69,'女子入力'!G79,AF69)</f>
        <v>()</v>
      </c>
      <c r="AE69" s="41" t="s">
        <v>190</v>
      </c>
      <c r="AF69" s="41" t="s">
        <v>191</v>
      </c>
      <c r="AG69" s="41" t="str">
        <f t="shared" si="25"/>
        <v>0　0()</v>
      </c>
      <c r="AI69" s="30">
        <f>'女子入力'!U79</f>
        <v>0</v>
      </c>
      <c r="AJ69" s="31" t="e">
        <f t="shared" si="21"/>
        <v>#N/A</v>
      </c>
      <c r="AK69" s="30">
        <f>'女子入力'!V79</f>
        <v>0</v>
      </c>
      <c r="AL69" s="31" t="e">
        <f t="shared" si="22"/>
        <v>#N/A</v>
      </c>
      <c r="AM69" s="30">
        <f>'女子入力'!W79</f>
        <v>0</v>
      </c>
      <c r="AN69" s="31" t="e">
        <f>VLOOKUP(AM69,$AP$2:$AQ$23,2,FALSE)</f>
        <v>#N/A</v>
      </c>
    </row>
    <row r="70" spans="1:40" ht="12">
      <c r="A70" s="41">
        <f>'女子入力'!B80</f>
        <v>0</v>
      </c>
      <c r="B70" s="41">
        <f t="shared" si="16"/>
        <v>200200000</v>
      </c>
      <c r="C70" s="41">
        <f>'女子入力'!C80</f>
        <v>0</v>
      </c>
      <c r="D70" s="41">
        <f>'女子入力'!D80</f>
        <v>0</v>
      </c>
      <c r="E70" s="41" t="s">
        <v>217</v>
      </c>
      <c r="F70" s="41" t="str">
        <f t="shared" si="17"/>
        <v>0　0</v>
      </c>
      <c r="G70" s="41">
        <f>'女子入力'!E80</f>
      </c>
      <c r="H70" s="41">
        <f>'女子入力'!F80</f>
      </c>
      <c r="I70" s="41" t="s">
        <v>188</v>
      </c>
      <c r="J70" s="41" t="str">
        <f t="shared" si="18"/>
        <v> </v>
      </c>
      <c r="K70" s="41" t="s">
        <v>196</v>
      </c>
      <c r="L70" s="41">
        <v>2</v>
      </c>
      <c r="M70" s="41">
        <v>46</v>
      </c>
      <c r="N70" s="41">
        <f>'女子入力'!H80</f>
        <v>0</v>
      </c>
      <c r="O70" s="41" t="e">
        <f>'女子入力'!I80</f>
        <v>#N/A</v>
      </c>
      <c r="P70" s="41">
        <f>'女子入力'!J80</f>
        <v>0</v>
      </c>
      <c r="Q70" s="40" t="e">
        <f t="shared" si="23"/>
        <v>#N/A</v>
      </c>
      <c r="R70" s="41">
        <f>'女子入力'!K80</f>
        <v>0</v>
      </c>
      <c r="S70" s="41" t="e">
        <f t="shared" si="19"/>
        <v>#N/A</v>
      </c>
      <c r="T70" s="41">
        <f>'女子入力'!M80</f>
        <v>0</v>
      </c>
      <c r="U70" s="40" t="e">
        <f t="shared" si="24"/>
        <v>#N/A</v>
      </c>
      <c r="V70" s="41">
        <f>'女子入力'!N80</f>
        <v>0</v>
      </c>
      <c r="W70" s="41" t="e">
        <f t="shared" si="20"/>
        <v>#N/A</v>
      </c>
      <c r="X70" s="41">
        <f>'女子入力'!P80</f>
        <v>0</v>
      </c>
      <c r="Y70" s="40" t="e">
        <f>VLOOKUP(X70,$AP$2:$AQ$23,2,FALSE)</f>
        <v>#N/A</v>
      </c>
      <c r="Z70" s="41">
        <f>'女子入力'!Q80</f>
        <v>0</v>
      </c>
      <c r="AA70" s="41" t="e">
        <f>CONCATENATE(Y70," ",Z70)</f>
        <v>#N/A</v>
      </c>
      <c r="AB70" s="41">
        <f>'女子入力'!S80</f>
        <v>0</v>
      </c>
      <c r="AC70" s="41">
        <f>'女子入力'!T80</f>
        <v>0</v>
      </c>
      <c r="AD70" s="41" t="str">
        <f>CONCATENATE(AE70,'女子入力'!G80,AF70)</f>
        <v>()</v>
      </c>
      <c r="AE70" s="41" t="s">
        <v>190</v>
      </c>
      <c r="AF70" s="41" t="s">
        <v>191</v>
      </c>
      <c r="AG70" s="41" t="str">
        <f t="shared" si="25"/>
        <v>0　0()</v>
      </c>
      <c r="AI70" s="30">
        <f>'女子入力'!U80</f>
        <v>0</v>
      </c>
      <c r="AJ70" s="31" t="e">
        <f t="shared" si="21"/>
        <v>#N/A</v>
      </c>
      <c r="AK70" s="30">
        <f>'女子入力'!V80</f>
        <v>0</v>
      </c>
      <c r="AL70" s="31" t="e">
        <f t="shared" si="22"/>
        <v>#N/A</v>
      </c>
      <c r="AM70" s="30">
        <f>'女子入力'!W80</f>
        <v>0</v>
      </c>
      <c r="AN70" s="31" t="e">
        <f>VLOOKUP(AM70,$AP$2:$AQ$23,2,FALSE)</f>
        <v>#N/A</v>
      </c>
    </row>
    <row r="71" spans="1:40" ht="12">
      <c r="A71" s="41">
        <f>'女子入力'!B81</f>
        <v>0</v>
      </c>
      <c r="B71" s="41">
        <f t="shared" si="16"/>
        <v>200200000</v>
      </c>
      <c r="C71" s="41">
        <f>'女子入力'!C81</f>
        <v>0</v>
      </c>
      <c r="D71" s="41">
        <f>'女子入力'!D81</f>
        <v>0</v>
      </c>
      <c r="E71" s="41" t="s">
        <v>217</v>
      </c>
      <c r="F71" s="41" t="str">
        <f t="shared" si="17"/>
        <v>0　0</v>
      </c>
      <c r="G71" s="41">
        <f>'女子入力'!E81</f>
      </c>
      <c r="H71" s="41">
        <f>'女子入力'!F81</f>
      </c>
      <c r="I71" s="41" t="s">
        <v>188</v>
      </c>
      <c r="J71" s="41" t="str">
        <f t="shared" si="18"/>
        <v> </v>
      </c>
      <c r="K71" s="41" t="s">
        <v>196</v>
      </c>
      <c r="L71" s="41">
        <v>2</v>
      </c>
      <c r="M71" s="41">
        <v>46</v>
      </c>
      <c r="N71" s="41">
        <f>'女子入力'!H81</f>
        <v>0</v>
      </c>
      <c r="O71" s="41" t="e">
        <f>'女子入力'!I81</f>
        <v>#N/A</v>
      </c>
      <c r="P71" s="41">
        <f>'女子入力'!J81</f>
        <v>0</v>
      </c>
      <c r="Q71" s="40" t="e">
        <f t="shared" si="23"/>
        <v>#N/A</v>
      </c>
      <c r="R71" s="41">
        <f>'女子入力'!K81</f>
        <v>0</v>
      </c>
      <c r="S71" s="41" t="e">
        <f t="shared" si="19"/>
        <v>#N/A</v>
      </c>
      <c r="T71" s="41">
        <f>'女子入力'!M81</f>
        <v>0</v>
      </c>
      <c r="U71" s="40" t="e">
        <f t="shared" si="24"/>
        <v>#N/A</v>
      </c>
      <c r="V71" s="41">
        <f>'女子入力'!N81</f>
        <v>0</v>
      </c>
      <c r="W71" s="41" t="e">
        <f t="shared" si="20"/>
        <v>#N/A</v>
      </c>
      <c r="X71" s="41">
        <f>'女子入力'!P81</f>
        <v>0</v>
      </c>
      <c r="Y71" s="40" t="e">
        <f>VLOOKUP(X71,$AP$2:$AQ$23,2,FALSE)</f>
        <v>#N/A</v>
      </c>
      <c r="Z71" s="41">
        <f>'女子入力'!Q81</f>
        <v>0</v>
      </c>
      <c r="AA71" s="41" t="e">
        <f>CONCATENATE(Y71," ",Z71)</f>
        <v>#N/A</v>
      </c>
      <c r="AB71" s="41">
        <f>'女子入力'!S81</f>
        <v>0</v>
      </c>
      <c r="AC71" s="41">
        <f>'女子入力'!T81</f>
        <v>0</v>
      </c>
      <c r="AD71" s="41" t="str">
        <f>CONCATENATE(AE71,'女子入力'!G81,AF71)</f>
        <v>()</v>
      </c>
      <c r="AE71" s="41" t="s">
        <v>190</v>
      </c>
      <c r="AF71" s="41" t="s">
        <v>191</v>
      </c>
      <c r="AG71" s="41" t="str">
        <f t="shared" si="25"/>
        <v>0　0()</v>
      </c>
      <c r="AI71" s="30">
        <f>'女子入力'!U81</f>
        <v>0</v>
      </c>
      <c r="AJ71" s="31" t="e">
        <f t="shared" si="21"/>
        <v>#N/A</v>
      </c>
      <c r="AK71" s="30">
        <f>'女子入力'!V81</f>
        <v>0</v>
      </c>
      <c r="AL71" s="31" t="e">
        <f t="shared" si="22"/>
        <v>#N/A</v>
      </c>
      <c r="AM71" s="30">
        <f>'女子入力'!W81</f>
        <v>0</v>
      </c>
      <c r="AN71" s="31" t="e">
        <f>VLOOKUP(AM71,$AP$2:$AQ$23,2,FALSE)</f>
        <v>#N/A</v>
      </c>
    </row>
    <row r="72" spans="1:40" ht="1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  <c r="R72" s="60"/>
      <c r="S72" s="60"/>
      <c r="T72" s="60"/>
      <c r="U72" s="61"/>
      <c r="V72" s="60"/>
      <c r="W72" s="60"/>
      <c r="X72" s="60"/>
      <c r="Y72" s="61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0"/>
      <c r="AL72" s="61"/>
      <c r="AM72" s="60"/>
      <c r="AN72" s="61"/>
    </row>
    <row r="73" spans="1:40" ht="1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1"/>
      <c r="R73" s="60"/>
      <c r="S73" s="60"/>
      <c r="T73" s="60"/>
      <c r="U73" s="61"/>
      <c r="V73" s="60"/>
      <c r="W73" s="60"/>
      <c r="X73" s="60"/>
      <c r="Y73" s="61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0"/>
      <c r="AL73" s="61"/>
      <c r="AM73" s="60"/>
      <c r="AN73" s="61"/>
    </row>
    <row r="74" spans="1:40" ht="1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1"/>
      <c r="R74" s="60"/>
      <c r="S74" s="60"/>
      <c r="T74" s="60"/>
      <c r="U74" s="61"/>
      <c r="V74" s="60"/>
      <c r="W74" s="60"/>
      <c r="X74" s="60"/>
      <c r="Y74" s="61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0"/>
      <c r="AL74" s="61"/>
      <c r="AM74" s="60"/>
      <c r="AN74" s="61"/>
    </row>
    <row r="75" spans="1:40" ht="1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  <c r="R75" s="60"/>
      <c r="S75" s="60"/>
      <c r="T75" s="60"/>
      <c r="U75" s="61"/>
      <c r="V75" s="60"/>
      <c r="W75" s="60"/>
      <c r="X75" s="60"/>
      <c r="Y75" s="61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0"/>
      <c r="AL75" s="61"/>
      <c r="AM75" s="60"/>
      <c r="AN75" s="61"/>
    </row>
    <row r="76" spans="1:40" ht="1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  <c r="R76" s="60"/>
      <c r="S76" s="60"/>
      <c r="T76" s="60"/>
      <c r="U76" s="61"/>
      <c r="V76" s="60"/>
      <c r="W76" s="60"/>
      <c r="X76" s="60"/>
      <c r="Y76" s="61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0"/>
      <c r="AL76" s="61"/>
      <c r="AM76" s="60"/>
      <c r="AN76" s="61"/>
    </row>
    <row r="77" spans="1:40" ht="1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  <c r="R77" s="60"/>
      <c r="S77" s="60"/>
      <c r="T77" s="60"/>
      <c r="U77" s="61"/>
      <c r="V77" s="60"/>
      <c r="W77" s="60"/>
      <c r="X77" s="60"/>
      <c r="Y77" s="61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0"/>
      <c r="AL77" s="61"/>
      <c r="AM77" s="60"/>
      <c r="AN77" s="61"/>
    </row>
    <row r="78" spans="1:40" ht="1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1"/>
      <c r="R78" s="60"/>
      <c r="S78" s="60"/>
      <c r="T78" s="60"/>
      <c r="U78" s="61"/>
      <c r="V78" s="60"/>
      <c r="W78" s="60"/>
      <c r="X78" s="60"/>
      <c r="Y78" s="61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0"/>
      <c r="AL78" s="61"/>
      <c r="AM78" s="60"/>
      <c r="AN78" s="61"/>
    </row>
    <row r="79" spans="1:40" ht="1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1"/>
      <c r="R79" s="60"/>
      <c r="S79" s="60"/>
      <c r="T79" s="60"/>
      <c r="U79" s="61"/>
      <c r="V79" s="60"/>
      <c r="W79" s="60"/>
      <c r="X79" s="60"/>
      <c r="Y79" s="61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0"/>
      <c r="AL79" s="61"/>
      <c r="AM79" s="60"/>
      <c r="AN79" s="61"/>
    </row>
    <row r="80" spans="1:40" ht="1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  <c r="R80" s="60"/>
      <c r="S80" s="60"/>
      <c r="T80" s="60"/>
      <c r="U80" s="61"/>
      <c r="V80" s="60"/>
      <c r="W80" s="60"/>
      <c r="X80" s="60"/>
      <c r="Y80" s="61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0"/>
      <c r="AL80" s="61"/>
      <c r="AM80" s="60"/>
      <c r="AN80" s="61"/>
    </row>
    <row r="81" spans="1:40" ht="1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1"/>
      <c r="R81" s="60"/>
      <c r="S81" s="60"/>
      <c r="T81" s="60"/>
      <c r="U81" s="61"/>
      <c r="V81" s="60"/>
      <c r="W81" s="60"/>
      <c r="X81" s="60"/>
      <c r="Y81" s="61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0"/>
      <c r="AL81" s="61"/>
      <c r="AM81" s="60"/>
      <c r="AN81" s="61"/>
    </row>
    <row r="82" spans="1:40" ht="1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1"/>
      <c r="R82" s="60"/>
      <c r="S82" s="60"/>
      <c r="T82" s="60"/>
      <c r="U82" s="61"/>
      <c r="V82" s="60"/>
      <c r="W82" s="60"/>
      <c r="X82" s="60"/>
      <c r="Y82" s="61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0"/>
      <c r="AL82" s="61"/>
      <c r="AM82" s="60"/>
      <c r="AN82" s="61"/>
    </row>
    <row r="83" spans="1:40" ht="1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60"/>
      <c r="S83" s="60"/>
      <c r="T83" s="60"/>
      <c r="U83" s="61"/>
      <c r="V83" s="60"/>
      <c r="W83" s="60"/>
      <c r="X83" s="60"/>
      <c r="Y83" s="61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0"/>
      <c r="AL83" s="61"/>
      <c r="AM83" s="60"/>
      <c r="AN83" s="61"/>
    </row>
    <row r="84" spans="1:40" ht="1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1"/>
      <c r="R84" s="60"/>
      <c r="S84" s="60"/>
      <c r="T84" s="60"/>
      <c r="U84" s="61"/>
      <c r="V84" s="60"/>
      <c r="W84" s="60"/>
      <c r="X84" s="60"/>
      <c r="Y84" s="61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0"/>
      <c r="AL84" s="61"/>
      <c r="AM84" s="60"/>
      <c r="AN84" s="61"/>
    </row>
    <row r="85" spans="1:40" ht="1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1"/>
      <c r="R85" s="60"/>
      <c r="S85" s="60"/>
      <c r="T85" s="60"/>
      <c r="U85" s="61"/>
      <c r="V85" s="60"/>
      <c r="W85" s="60"/>
      <c r="X85" s="60"/>
      <c r="Y85" s="61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0"/>
      <c r="AL85" s="61"/>
      <c r="AM85" s="60"/>
      <c r="AN85" s="61"/>
    </row>
    <row r="86" spans="1:40" ht="1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1"/>
      <c r="R86" s="60"/>
      <c r="S86" s="60"/>
      <c r="T86" s="60"/>
      <c r="U86" s="61"/>
      <c r="V86" s="60"/>
      <c r="W86" s="60"/>
      <c r="X86" s="60"/>
      <c r="Y86" s="61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0"/>
      <c r="AL86" s="61"/>
      <c r="AM86" s="60"/>
      <c r="AN86" s="61"/>
    </row>
    <row r="87" spans="1:40" ht="1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1"/>
      <c r="R87" s="60"/>
      <c r="S87" s="60"/>
      <c r="T87" s="60"/>
      <c r="U87" s="61"/>
      <c r="V87" s="60"/>
      <c r="W87" s="60"/>
      <c r="X87" s="60"/>
      <c r="Y87" s="61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0"/>
      <c r="AL87" s="61"/>
      <c r="AM87" s="60"/>
      <c r="AN87" s="61"/>
    </row>
    <row r="88" spans="1:40" ht="1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1"/>
      <c r="R88" s="60"/>
      <c r="S88" s="60"/>
      <c r="T88" s="60"/>
      <c r="U88" s="61"/>
      <c r="V88" s="60"/>
      <c r="W88" s="60"/>
      <c r="X88" s="60"/>
      <c r="Y88" s="61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0"/>
      <c r="AL88" s="61"/>
      <c r="AM88" s="60"/>
      <c r="AN88" s="61"/>
    </row>
    <row r="89" spans="1:40" ht="1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1"/>
      <c r="R89" s="60"/>
      <c r="S89" s="60"/>
      <c r="T89" s="60"/>
      <c r="U89" s="61"/>
      <c r="V89" s="60"/>
      <c r="W89" s="60"/>
      <c r="X89" s="60"/>
      <c r="Y89" s="61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0"/>
      <c r="AL89" s="61"/>
      <c r="AM89" s="60"/>
      <c r="AN89" s="61"/>
    </row>
    <row r="90" spans="1:40" ht="1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1"/>
      <c r="R90" s="60"/>
      <c r="S90" s="60"/>
      <c r="T90" s="60"/>
      <c r="U90" s="61"/>
      <c r="V90" s="60"/>
      <c r="W90" s="60"/>
      <c r="X90" s="60"/>
      <c r="Y90" s="61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0"/>
      <c r="AL90" s="61"/>
      <c r="AM90" s="60"/>
      <c r="AN90" s="61"/>
    </row>
    <row r="91" spans="1:40" ht="1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1"/>
      <c r="R91" s="60"/>
      <c r="S91" s="60"/>
      <c r="T91" s="60"/>
      <c r="U91" s="61"/>
      <c r="V91" s="60"/>
      <c r="W91" s="60"/>
      <c r="X91" s="60"/>
      <c r="Y91" s="61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0"/>
      <c r="AL91" s="61"/>
      <c r="AM91" s="60"/>
      <c r="AN91" s="61"/>
    </row>
  </sheetData>
  <sheetProtection password="DA9F"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1">
      <selection activeCell="A2" sqref="A2:A94"/>
    </sheetView>
  </sheetViews>
  <sheetFormatPr defaultColWidth="13.00390625" defaultRowHeight="15.75"/>
  <cols>
    <col min="1" max="1" width="13.00390625" style="5" customWidth="1"/>
    <col min="2" max="2" width="17.375" style="6" bestFit="1" customWidth="1"/>
    <col min="3" max="3" width="13.00390625" style="5" customWidth="1"/>
    <col min="4" max="4" width="17.375" style="5" bestFit="1" customWidth="1"/>
    <col min="5" max="16384" width="13.00390625" style="5" customWidth="1"/>
  </cols>
  <sheetData>
    <row r="1" spans="1:3" ht="13.5">
      <c r="A1" s="5" t="s">
        <v>235</v>
      </c>
      <c r="C1" s="5" t="s">
        <v>273</v>
      </c>
    </row>
    <row r="2" spans="1:3" ht="13.5">
      <c r="A2" s="5" t="s">
        <v>55</v>
      </c>
      <c r="B2" s="5"/>
      <c r="C2" s="5">
        <v>463101</v>
      </c>
    </row>
    <row r="3" spans="1:3" ht="13.5">
      <c r="A3" s="5" t="s">
        <v>51</v>
      </c>
      <c r="C3" s="5">
        <v>463102</v>
      </c>
    </row>
    <row r="4" spans="1:3" ht="13.5">
      <c r="A4" s="5" t="s">
        <v>69</v>
      </c>
      <c r="C4" s="5">
        <v>463103</v>
      </c>
    </row>
    <row r="5" spans="1:3" ht="13.5">
      <c r="A5" s="5" t="s">
        <v>94</v>
      </c>
      <c r="C5" s="5">
        <v>463104</v>
      </c>
    </row>
    <row r="6" spans="1:3" ht="13.5">
      <c r="A6" s="5" t="s">
        <v>79</v>
      </c>
      <c r="C6" s="5">
        <v>463105</v>
      </c>
    </row>
    <row r="7" spans="1:3" ht="13.5">
      <c r="A7" s="5" t="s">
        <v>274</v>
      </c>
      <c r="C7" s="5">
        <v>463106</v>
      </c>
    </row>
    <row r="8" spans="1:3" ht="13.5">
      <c r="A8" s="5" t="s">
        <v>81</v>
      </c>
      <c r="C8" s="5">
        <v>463107</v>
      </c>
    </row>
    <row r="9" spans="1:3" ht="13.5">
      <c r="A9" s="5" t="s">
        <v>54</v>
      </c>
      <c r="C9" s="5">
        <v>463108</v>
      </c>
    </row>
    <row r="10" spans="1:3" ht="13.5">
      <c r="A10" s="5" t="s">
        <v>95</v>
      </c>
      <c r="B10" s="5"/>
      <c r="C10" s="5">
        <v>463109</v>
      </c>
    </row>
    <row r="11" spans="1:3" ht="13.5">
      <c r="A11" s="5" t="s">
        <v>59</v>
      </c>
      <c r="C11" s="5">
        <v>463110</v>
      </c>
    </row>
    <row r="12" spans="1:3" ht="13.5">
      <c r="A12" s="5" t="s">
        <v>45</v>
      </c>
      <c r="C12" s="5">
        <v>463111</v>
      </c>
    </row>
    <row r="13" spans="1:3" ht="13.5">
      <c r="A13" s="5" t="s">
        <v>88</v>
      </c>
      <c r="C13" s="5">
        <v>463112</v>
      </c>
    </row>
    <row r="14" spans="1:3" ht="13.5">
      <c r="A14" s="5" t="s">
        <v>286</v>
      </c>
      <c r="C14" s="5">
        <v>463113</v>
      </c>
    </row>
    <row r="15" spans="1:3" ht="13.5">
      <c r="A15" s="5" t="s">
        <v>275</v>
      </c>
      <c r="C15" s="5">
        <v>463114</v>
      </c>
    </row>
    <row r="16" spans="1:3" ht="13.5">
      <c r="A16" s="5" t="s">
        <v>261</v>
      </c>
      <c r="C16" s="5">
        <v>463115</v>
      </c>
    </row>
    <row r="17" spans="1:3" ht="13.5">
      <c r="A17" s="5" t="s">
        <v>89</v>
      </c>
      <c r="C17" s="5">
        <v>463116</v>
      </c>
    </row>
    <row r="18" spans="1:3" ht="13.5">
      <c r="A18" s="5" t="s">
        <v>83</v>
      </c>
      <c r="C18" s="5">
        <v>463117</v>
      </c>
    </row>
    <row r="19" spans="1:3" ht="13.5">
      <c r="A19" s="5" t="s">
        <v>287</v>
      </c>
      <c r="C19" s="5">
        <v>463118</v>
      </c>
    </row>
    <row r="20" spans="1:3" ht="13.5">
      <c r="A20" s="5" t="s">
        <v>288</v>
      </c>
      <c r="C20" s="5">
        <v>463119</v>
      </c>
    </row>
    <row r="21" spans="1:3" ht="13.5">
      <c r="A21" s="5" t="s">
        <v>85</v>
      </c>
      <c r="C21" s="5">
        <v>463120</v>
      </c>
    </row>
    <row r="22" spans="1:3" ht="13.5">
      <c r="A22" s="5" t="s">
        <v>82</v>
      </c>
      <c r="C22" s="5">
        <v>463121</v>
      </c>
    </row>
    <row r="23" spans="1:3" ht="13.5">
      <c r="A23" s="5" t="s">
        <v>57</v>
      </c>
      <c r="C23" s="5">
        <v>463122</v>
      </c>
    </row>
    <row r="24" spans="1:3" ht="13.5">
      <c r="A24" s="5" t="s">
        <v>98</v>
      </c>
      <c r="C24" s="5">
        <v>463123</v>
      </c>
    </row>
    <row r="25" spans="1:3" ht="13.5">
      <c r="A25" s="5" t="s">
        <v>262</v>
      </c>
      <c r="C25" s="5">
        <v>463124</v>
      </c>
    </row>
    <row r="26" spans="1:3" ht="13.5">
      <c r="A26" s="5" t="s">
        <v>42</v>
      </c>
      <c r="C26" s="5">
        <v>463125</v>
      </c>
    </row>
    <row r="27" spans="1:3" ht="13.5">
      <c r="A27" s="5" t="s">
        <v>56</v>
      </c>
      <c r="C27" s="5">
        <v>463126</v>
      </c>
    </row>
    <row r="28" spans="1:3" ht="13.5">
      <c r="A28" s="5" t="s">
        <v>62</v>
      </c>
      <c r="C28" s="5">
        <v>463127</v>
      </c>
    </row>
    <row r="29" spans="1:4" ht="13.5">
      <c r="A29" s="5" t="s">
        <v>289</v>
      </c>
      <c r="B29" s="5"/>
      <c r="C29" s="5">
        <v>463128</v>
      </c>
      <c r="D29" s="4"/>
    </row>
    <row r="30" spans="1:4" ht="13.5">
      <c r="A30" s="5" t="s">
        <v>50</v>
      </c>
      <c r="B30" s="4"/>
      <c r="C30" s="5">
        <v>463129</v>
      </c>
      <c r="D30" s="4"/>
    </row>
    <row r="31" spans="1:4" ht="13.5">
      <c r="A31" s="5" t="s">
        <v>263</v>
      </c>
      <c r="B31" s="7"/>
      <c r="C31" s="5">
        <v>463130</v>
      </c>
      <c r="D31" s="4"/>
    </row>
    <row r="32" spans="1:4" ht="13.5">
      <c r="A32" s="5" t="s">
        <v>72</v>
      </c>
      <c r="C32" s="5">
        <v>463131</v>
      </c>
      <c r="D32" s="4"/>
    </row>
    <row r="33" spans="1:3" ht="13.5">
      <c r="A33" s="5" t="s">
        <v>99</v>
      </c>
      <c r="C33" s="5">
        <v>463132</v>
      </c>
    </row>
    <row r="34" spans="1:4" ht="13.5">
      <c r="A34" s="5" t="s">
        <v>102</v>
      </c>
      <c r="B34" s="4"/>
      <c r="C34" s="5">
        <v>463133</v>
      </c>
      <c r="D34" s="4"/>
    </row>
    <row r="35" spans="1:4" ht="13.5">
      <c r="A35" s="5" t="s">
        <v>264</v>
      </c>
      <c r="C35" s="5">
        <v>463134</v>
      </c>
      <c r="D35" s="4"/>
    </row>
    <row r="36" spans="1:3" ht="13.5">
      <c r="A36" s="5" t="s">
        <v>290</v>
      </c>
      <c r="C36" s="5">
        <v>463135</v>
      </c>
    </row>
    <row r="37" spans="1:4" ht="13.5">
      <c r="A37" s="5" t="s">
        <v>276</v>
      </c>
      <c r="C37" s="5">
        <v>463136</v>
      </c>
      <c r="D37" s="4"/>
    </row>
    <row r="38" spans="1:4" ht="13.5">
      <c r="A38" s="5" t="s">
        <v>53</v>
      </c>
      <c r="B38" s="4"/>
      <c r="C38" s="5">
        <v>463137</v>
      </c>
      <c r="D38" s="4"/>
    </row>
    <row r="39" spans="1:4" ht="13.5">
      <c r="A39" s="5" t="s">
        <v>58</v>
      </c>
      <c r="B39" s="4"/>
      <c r="C39" s="5">
        <v>463138</v>
      </c>
      <c r="D39" s="4"/>
    </row>
    <row r="40" spans="1:4" ht="13.5">
      <c r="A40" s="5" t="s">
        <v>92</v>
      </c>
      <c r="C40" s="5">
        <v>463139</v>
      </c>
      <c r="D40" s="4"/>
    </row>
    <row r="41" spans="1:4" ht="13.5">
      <c r="A41" s="5" t="s">
        <v>76</v>
      </c>
      <c r="C41" s="5">
        <v>463140</v>
      </c>
      <c r="D41" s="4"/>
    </row>
    <row r="42" spans="1:4" ht="13.5">
      <c r="A42" s="5" t="s">
        <v>93</v>
      </c>
      <c r="C42" s="5">
        <v>463141</v>
      </c>
      <c r="D42" s="4"/>
    </row>
    <row r="43" spans="1:4" ht="13.5">
      <c r="A43" s="5" t="s">
        <v>238</v>
      </c>
      <c r="C43" s="5">
        <v>463142</v>
      </c>
      <c r="D43" s="4"/>
    </row>
    <row r="44" spans="1:4" ht="13.5">
      <c r="A44" s="5" t="s">
        <v>67</v>
      </c>
      <c r="C44" s="5">
        <v>463143</v>
      </c>
      <c r="D44" s="4"/>
    </row>
    <row r="45" spans="1:4" ht="13.5">
      <c r="A45" s="5" t="s">
        <v>100</v>
      </c>
      <c r="C45" s="5">
        <v>463144</v>
      </c>
      <c r="D45" s="4"/>
    </row>
    <row r="46" spans="1:4" ht="13.5">
      <c r="A46" s="5" t="s">
        <v>266</v>
      </c>
      <c r="C46" s="5">
        <v>463145</v>
      </c>
      <c r="D46" s="7"/>
    </row>
    <row r="47" spans="1:4" ht="13.5">
      <c r="A47" s="5" t="s">
        <v>49</v>
      </c>
      <c r="B47" s="4"/>
      <c r="C47" s="5">
        <v>463146</v>
      </c>
      <c r="D47" s="4"/>
    </row>
    <row r="48" spans="1:4" ht="13.5">
      <c r="A48" s="5" t="s">
        <v>96</v>
      </c>
      <c r="C48" s="5">
        <v>463147</v>
      </c>
      <c r="D48" s="4"/>
    </row>
    <row r="49" spans="1:4" ht="13.5">
      <c r="A49" s="5" t="s">
        <v>64</v>
      </c>
      <c r="C49" s="5">
        <v>463148</v>
      </c>
      <c r="D49" s="4"/>
    </row>
    <row r="50" spans="1:4" ht="13.5">
      <c r="A50" s="5" t="s">
        <v>270</v>
      </c>
      <c r="C50" s="5">
        <v>463149</v>
      </c>
      <c r="D50" s="4"/>
    </row>
    <row r="51" spans="1:4" ht="13.5">
      <c r="A51" s="5" t="s">
        <v>291</v>
      </c>
      <c r="C51" s="5">
        <v>463150</v>
      </c>
      <c r="D51" s="4"/>
    </row>
    <row r="52" spans="1:4" ht="13.5">
      <c r="A52" s="5" t="s">
        <v>73</v>
      </c>
      <c r="C52" s="5">
        <v>463151</v>
      </c>
      <c r="D52" s="4"/>
    </row>
    <row r="53" spans="1:4" ht="13.5">
      <c r="A53" s="5" t="s">
        <v>75</v>
      </c>
      <c r="C53" s="5">
        <v>463152</v>
      </c>
      <c r="D53" s="4"/>
    </row>
    <row r="54" spans="1:4" ht="13.5">
      <c r="A54" s="5" t="s">
        <v>71</v>
      </c>
      <c r="C54" s="5">
        <v>463153</v>
      </c>
      <c r="D54" s="4"/>
    </row>
    <row r="55" spans="1:4" ht="13.5">
      <c r="A55" s="5" t="s">
        <v>74</v>
      </c>
      <c r="C55" s="5">
        <v>463154</v>
      </c>
      <c r="D55" s="4"/>
    </row>
    <row r="56" spans="1:4" ht="13.5">
      <c r="A56" s="5" t="s">
        <v>86</v>
      </c>
      <c r="C56" s="5">
        <v>463155</v>
      </c>
      <c r="D56" s="4"/>
    </row>
    <row r="57" spans="1:4" ht="13.5">
      <c r="A57" s="5" t="s">
        <v>97</v>
      </c>
      <c r="C57" s="5">
        <v>463156</v>
      </c>
      <c r="D57" s="4"/>
    </row>
    <row r="58" spans="1:4" ht="13.5">
      <c r="A58" s="5" t="s">
        <v>292</v>
      </c>
      <c r="C58" s="5">
        <v>463157</v>
      </c>
      <c r="D58" s="4"/>
    </row>
    <row r="59" spans="1:4" ht="13.5">
      <c r="A59" s="5" t="s">
        <v>277</v>
      </c>
      <c r="C59" s="5">
        <v>463158</v>
      </c>
      <c r="D59" s="4"/>
    </row>
    <row r="60" spans="1:4" ht="13.5">
      <c r="A60" s="5" t="s">
        <v>265</v>
      </c>
      <c r="C60" s="5">
        <v>463159</v>
      </c>
      <c r="D60" s="4"/>
    </row>
    <row r="61" spans="1:4" ht="13.5">
      <c r="A61" s="5" t="s">
        <v>87</v>
      </c>
      <c r="B61" s="5"/>
      <c r="C61" s="5">
        <v>463160</v>
      </c>
      <c r="D61" s="7"/>
    </row>
    <row r="62" spans="1:4" ht="13.5">
      <c r="A62" s="5" t="s">
        <v>278</v>
      </c>
      <c r="C62" s="5">
        <v>463161</v>
      </c>
      <c r="D62" s="4"/>
    </row>
    <row r="63" spans="1:4" ht="13.5">
      <c r="A63" s="5" t="s">
        <v>46</v>
      </c>
      <c r="C63" s="5">
        <v>463162</v>
      </c>
      <c r="D63" s="4"/>
    </row>
    <row r="64" spans="1:4" ht="13.5">
      <c r="A64" s="5" t="s">
        <v>52</v>
      </c>
      <c r="C64" s="5">
        <v>463163</v>
      </c>
      <c r="D64" s="4"/>
    </row>
    <row r="65" spans="1:4" ht="13.5">
      <c r="A65" s="5" t="s">
        <v>43</v>
      </c>
      <c r="C65" s="5">
        <v>463164</v>
      </c>
      <c r="D65" s="4"/>
    </row>
    <row r="66" spans="1:4" ht="13.5">
      <c r="A66" s="5" t="s">
        <v>70</v>
      </c>
      <c r="C66" s="5">
        <v>463165</v>
      </c>
      <c r="D66" s="4"/>
    </row>
    <row r="67" spans="1:4" ht="13.5">
      <c r="A67" s="5" t="s">
        <v>63</v>
      </c>
      <c r="C67" s="5">
        <v>463166</v>
      </c>
      <c r="D67" s="4"/>
    </row>
    <row r="68" spans="1:4" ht="13.5">
      <c r="A68" s="5" t="s">
        <v>44</v>
      </c>
      <c r="C68" s="5">
        <v>463167</v>
      </c>
      <c r="D68" s="4"/>
    </row>
    <row r="69" spans="1:4" ht="13.5">
      <c r="A69" s="5" t="s">
        <v>101</v>
      </c>
      <c r="B69" s="4"/>
      <c r="C69" s="5">
        <v>463168</v>
      </c>
      <c r="D69" s="4"/>
    </row>
    <row r="70" spans="1:4" ht="13.5">
      <c r="A70" s="5" t="s">
        <v>245</v>
      </c>
      <c r="C70" s="5">
        <v>463169</v>
      </c>
      <c r="D70" s="4"/>
    </row>
    <row r="71" spans="1:4" ht="13.5">
      <c r="A71" s="5" t="s">
        <v>103</v>
      </c>
      <c r="B71" s="5"/>
      <c r="C71" s="5">
        <v>463170</v>
      </c>
      <c r="D71" s="4"/>
    </row>
    <row r="72" spans="1:4" ht="13.5">
      <c r="A72" s="5" t="s">
        <v>48</v>
      </c>
      <c r="B72" s="4"/>
      <c r="C72" s="5">
        <v>463171</v>
      </c>
      <c r="D72" s="4"/>
    </row>
    <row r="73" spans="1:4" ht="13.5">
      <c r="A73" s="5" t="s">
        <v>293</v>
      </c>
      <c r="B73" s="4"/>
      <c r="C73" s="5">
        <v>463172</v>
      </c>
      <c r="D73" s="4"/>
    </row>
    <row r="74" spans="1:4" ht="13.5">
      <c r="A74" s="5" t="s">
        <v>60</v>
      </c>
      <c r="C74" s="5">
        <v>463173</v>
      </c>
      <c r="D74" s="4"/>
    </row>
    <row r="75" spans="1:4" ht="13.5">
      <c r="A75" s="5" t="s">
        <v>61</v>
      </c>
      <c r="C75" s="5">
        <v>463174</v>
      </c>
      <c r="D75" s="4"/>
    </row>
    <row r="76" spans="1:4" ht="13.5">
      <c r="A76" s="5" t="s">
        <v>41</v>
      </c>
      <c r="C76" s="5">
        <v>463175</v>
      </c>
      <c r="D76" s="4"/>
    </row>
    <row r="77" spans="1:4" ht="13.5">
      <c r="A77" s="5" t="s">
        <v>65</v>
      </c>
      <c r="C77" s="5">
        <v>463176</v>
      </c>
      <c r="D77" s="4"/>
    </row>
    <row r="78" spans="1:4" ht="13.5">
      <c r="A78" s="5" t="s">
        <v>77</v>
      </c>
      <c r="B78" s="4"/>
      <c r="C78" s="5">
        <v>463177</v>
      </c>
      <c r="D78" s="7"/>
    </row>
    <row r="79" spans="1:4" ht="13.5">
      <c r="A79" s="5" t="s">
        <v>78</v>
      </c>
      <c r="C79" s="5">
        <v>463178</v>
      </c>
      <c r="D79" s="4"/>
    </row>
    <row r="80" spans="1:4" ht="13.5">
      <c r="A80" s="5" t="s">
        <v>68</v>
      </c>
      <c r="C80" s="5">
        <v>463179</v>
      </c>
      <c r="D80" s="4"/>
    </row>
    <row r="81" spans="1:4" ht="13.5">
      <c r="A81" s="5" t="s">
        <v>80</v>
      </c>
      <c r="B81" s="5"/>
      <c r="C81" s="5">
        <v>463180</v>
      </c>
      <c r="D81" s="4"/>
    </row>
    <row r="82" spans="1:4" ht="13.5">
      <c r="A82" s="5" t="s">
        <v>47</v>
      </c>
      <c r="C82" s="5">
        <v>463181</v>
      </c>
      <c r="D82" s="4"/>
    </row>
    <row r="83" spans="1:4" ht="13.5">
      <c r="A83" s="5" t="s">
        <v>268</v>
      </c>
      <c r="C83" s="5">
        <v>463182</v>
      </c>
      <c r="D83" s="4"/>
    </row>
    <row r="84" spans="1:4" ht="13.5">
      <c r="A84" s="5" t="s">
        <v>294</v>
      </c>
      <c r="C84" s="5">
        <v>463183</v>
      </c>
      <c r="D84" s="4"/>
    </row>
    <row r="85" spans="1:4" ht="13.5">
      <c r="A85" s="5" t="s">
        <v>267</v>
      </c>
      <c r="C85" s="5">
        <v>463184</v>
      </c>
      <c r="D85" s="4"/>
    </row>
    <row r="86" spans="1:4" ht="13.5">
      <c r="A86" s="5" t="s">
        <v>66</v>
      </c>
      <c r="C86" s="5">
        <v>463185</v>
      </c>
      <c r="D86" s="4"/>
    </row>
    <row r="87" spans="1:4" ht="13.5">
      <c r="A87" s="5" t="s">
        <v>279</v>
      </c>
      <c r="C87" s="5">
        <v>463186</v>
      </c>
      <c r="D87" s="4"/>
    </row>
    <row r="88" spans="1:4" ht="13.5">
      <c r="A88" s="5" t="s">
        <v>84</v>
      </c>
      <c r="C88" s="5">
        <v>463187</v>
      </c>
      <c r="D88" s="4"/>
    </row>
    <row r="89" spans="1:4" ht="13.5">
      <c r="A89" s="5" t="s">
        <v>91</v>
      </c>
      <c r="C89" s="5">
        <v>463188</v>
      </c>
      <c r="D89" s="4"/>
    </row>
    <row r="90" spans="1:4" ht="13.5">
      <c r="A90" s="5" t="s">
        <v>295</v>
      </c>
      <c r="C90" s="5">
        <v>463189</v>
      </c>
      <c r="D90" s="4"/>
    </row>
    <row r="91" spans="1:4" ht="13.5">
      <c r="A91" s="5" t="s">
        <v>296</v>
      </c>
      <c r="C91" s="5">
        <v>463190</v>
      </c>
      <c r="D91" s="4"/>
    </row>
    <row r="92" spans="1:4" ht="13.5">
      <c r="A92" s="5" t="s">
        <v>283</v>
      </c>
      <c r="C92" s="5">
        <v>463191</v>
      </c>
      <c r="D92" s="4"/>
    </row>
    <row r="93" spans="1:4" ht="13.5">
      <c r="A93" s="5" t="s">
        <v>269</v>
      </c>
      <c r="C93" s="5">
        <v>463192</v>
      </c>
      <c r="D93" s="7"/>
    </row>
    <row r="94" spans="1:4" ht="13.5">
      <c r="A94" s="5" t="s">
        <v>297</v>
      </c>
      <c r="C94" s="5">
        <v>463193</v>
      </c>
      <c r="D94" s="4"/>
    </row>
    <row r="95" ht="13.5">
      <c r="D95" s="4"/>
    </row>
    <row r="96" ht="13.5">
      <c r="D96" s="4"/>
    </row>
    <row r="97" ht="13.5">
      <c r="D97" s="4"/>
    </row>
    <row r="98" ht="13.5">
      <c r="D98" s="4"/>
    </row>
    <row r="99" ht="13.5">
      <c r="D99" s="4"/>
    </row>
    <row r="100" ht="13.5">
      <c r="D100" s="4"/>
    </row>
    <row r="101" ht="13.5">
      <c r="D101" s="4"/>
    </row>
    <row r="102" ht="13.5">
      <c r="D102" s="4"/>
    </row>
    <row r="103" ht="13.5">
      <c r="D103" s="4"/>
    </row>
    <row r="104" ht="13.5">
      <c r="D104" s="4"/>
    </row>
    <row r="105" ht="13.5">
      <c r="D105" s="4"/>
    </row>
    <row r="106" ht="13.5">
      <c r="D106" s="4"/>
    </row>
    <row r="107" ht="13.5">
      <c r="D107" s="4"/>
    </row>
    <row r="109" ht="13.5">
      <c r="D109" s="4"/>
    </row>
    <row r="110" spans="2:4" ht="13.5">
      <c r="B110" s="4"/>
      <c r="D110" s="4"/>
    </row>
    <row r="111" ht="13.5">
      <c r="D111" s="4"/>
    </row>
    <row r="112" ht="13.5">
      <c r="D112" s="4"/>
    </row>
    <row r="113" ht="13.5">
      <c r="D113" s="4"/>
    </row>
    <row r="114" ht="13.5">
      <c r="D114" s="4"/>
    </row>
    <row r="115" ht="13.5">
      <c r="D115" s="4"/>
    </row>
    <row r="116" ht="13.5">
      <c r="D116" s="4"/>
    </row>
    <row r="117" ht="13.5">
      <c r="D117" s="4"/>
    </row>
    <row r="118" ht="13.5">
      <c r="D118" s="4"/>
    </row>
    <row r="119" ht="13.5">
      <c r="D119" s="4"/>
    </row>
    <row r="120" ht="13.5">
      <c r="D120" s="4"/>
    </row>
    <row r="121" ht="13.5">
      <c r="D121" s="4"/>
    </row>
    <row r="122" ht="13.5">
      <c r="D122" s="4"/>
    </row>
    <row r="123" ht="13.5">
      <c r="D123" s="4"/>
    </row>
    <row r="124" ht="13.5">
      <c r="D124" s="4"/>
    </row>
    <row r="125" ht="13.5">
      <c r="D125" s="4"/>
    </row>
    <row r="126" spans="2:4" ht="13.5">
      <c r="B126" s="4"/>
      <c r="D126" s="4"/>
    </row>
    <row r="127" ht="13.5">
      <c r="D127" s="4"/>
    </row>
    <row r="128" ht="13.5">
      <c r="D128" s="4"/>
    </row>
    <row r="129" ht="13.5">
      <c r="D129" s="4"/>
    </row>
    <row r="130" ht="13.5">
      <c r="D130" s="4"/>
    </row>
    <row r="131" ht="13.5">
      <c r="D131" s="4"/>
    </row>
    <row r="132" ht="13.5">
      <c r="D132" s="4"/>
    </row>
    <row r="133" ht="13.5">
      <c r="D133" s="4"/>
    </row>
    <row r="134" ht="13.5">
      <c r="D134" s="4"/>
    </row>
    <row r="135" ht="13.5">
      <c r="D135" s="4"/>
    </row>
    <row r="136" ht="13.5">
      <c r="D136" s="8"/>
    </row>
    <row r="137" ht="13.5">
      <c r="D137" s="4"/>
    </row>
    <row r="138" ht="13.5">
      <c r="D138" s="4"/>
    </row>
    <row r="139" ht="13.5">
      <c r="D139" s="4"/>
    </row>
    <row r="140" ht="13.5">
      <c r="D140" s="4"/>
    </row>
    <row r="141" ht="13.5">
      <c r="D141" s="4"/>
    </row>
    <row r="142" ht="19.5" customHeight="1">
      <c r="D142" s="4"/>
    </row>
    <row r="143" ht="13.5">
      <c r="D143" s="4"/>
    </row>
    <row r="144" ht="13.5">
      <c r="D144" s="4"/>
    </row>
    <row r="145" ht="13.5">
      <c r="D145" s="4"/>
    </row>
    <row r="147" ht="13.5">
      <c r="D147" s="4"/>
    </row>
    <row r="148" ht="13.5">
      <c r="D148" s="4"/>
    </row>
    <row r="149" ht="13.5">
      <c r="D149" s="4"/>
    </row>
    <row r="150" ht="13.5">
      <c r="D150" s="4"/>
    </row>
    <row r="151" ht="13.5">
      <c r="D151" s="4"/>
    </row>
    <row r="152" ht="13.5">
      <c r="D152" s="4"/>
    </row>
    <row r="153" ht="13.5">
      <c r="D153" s="4"/>
    </row>
    <row r="154" ht="13.5">
      <c r="D154" s="4"/>
    </row>
    <row r="155" ht="13.5">
      <c r="D155" s="4"/>
    </row>
    <row r="156" ht="13.5">
      <c r="D156" s="4"/>
    </row>
    <row r="157" ht="13.5">
      <c r="D157" s="4"/>
    </row>
    <row r="158" ht="13.5">
      <c r="D158" s="4"/>
    </row>
    <row r="159" ht="13.5">
      <c r="D159" s="4"/>
    </row>
    <row r="160" ht="13.5">
      <c r="D160" s="4"/>
    </row>
    <row r="161" ht="13.5">
      <c r="D161" s="4"/>
    </row>
    <row r="162" ht="13.5">
      <c r="D162" s="4"/>
    </row>
    <row r="163" ht="13.5">
      <c r="D163" s="4"/>
    </row>
    <row r="164" ht="13.5">
      <c r="D164" s="4"/>
    </row>
    <row r="165" ht="13.5">
      <c r="D165" s="4"/>
    </row>
    <row r="166" ht="13.5">
      <c r="D166" s="4"/>
    </row>
    <row r="167" ht="13.5">
      <c r="D167" s="4"/>
    </row>
    <row r="168" ht="13.5">
      <c r="D168" s="4"/>
    </row>
    <row r="169" ht="13.5">
      <c r="D169" s="4"/>
    </row>
    <row r="170" ht="13.5">
      <c r="D170" s="4"/>
    </row>
    <row r="171" ht="13.5">
      <c r="D171" s="4"/>
    </row>
    <row r="172" spans="2:4" ht="13.5">
      <c r="B172" s="5"/>
      <c r="D172" s="4"/>
    </row>
    <row r="173" ht="13.5">
      <c r="D173" s="4"/>
    </row>
    <row r="174" ht="13.5">
      <c r="D174" s="4"/>
    </row>
    <row r="175" ht="13.5">
      <c r="D175" s="4"/>
    </row>
    <row r="176" ht="13.5">
      <c r="D176" s="4"/>
    </row>
    <row r="177" ht="13.5">
      <c r="D177" s="4"/>
    </row>
    <row r="178" ht="13.5">
      <c r="D178" s="4"/>
    </row>
    <row r="180" spans="2:4" ht="13.5">
      <c r="B180" s="4"/>
      <c r="D180" s="4"/>
    </row>
    <row r="181" ht="13.5">
      <c r="D181" s="4"/>
    </row>
    <row r="183" ht="13.5">
      <c r="D183" s="4"/>
    </row>
    <row r="184" ht="13.5">
      <c r="D184" s="4"/>
    </row>
    <row r="185" spans="2:4" ht="24" customHeight="1">
      <c r="B185" s="4"/>
      <c r="D185" s="7"/>
    </row>
    <row r="186" ht="13.5">
      <c r="D186" s="4"/>
    </row>
    <row r="187" ht="13.5">
      <c r="D187" s="4"/>
    </row>
    <row r="188" ht="13.5">
      <c r="D188" s="4"/>
    </row>
    <row r="189" ht="13.5">
      <c r="D189" s="4"/>
    </row>
    <row r="190" ht="13.5">
      <c r="D190" s="4"/>
    </row>
    <row r="191" ht="13.5">
      <c r="D191" s="4"/>
    </row>
    <row r="192" ht="13.5">
      <c r="D192" s="4"/>
    </row>
    <row r="193" ht="13.5">
      <c r="D193" s="4"/>
    </row>
    <row r="194" ht="13.5">
      <c r="D194" s="4"/>
    </row>
    <row r="195" ht="13.5">
      <c r="D195" s="4"/>
    </row>
    <row r="196" ht="13.5">
      <c r="D196" s="4"/>
    </row>
    <row r="197" spans="2:4" ht="13.5">
      <c r="B197" s="5"/>
      <c r="D197" s="4"/>
    </row>
    <row r="198" spans="2:4" ht="13.5">
      <c r="B198" s="4"/>
      <c r="D198" s="4"/>
    </row>
    <row r="199" spans="2:4" ht="13.5">
      <c r="B199" s="4"/>
      <c r="D199" s="4"/>
    </row>
    <row r="200" ht="13.5">
      <c r="D200" s="4"/>
    </row>
    <row r="201" ht="13.5">
      <c r="D201" s="4"/>
    </row>
    <row r="202" ht="13.5">
      <c r="D202" s="4"/>
    </row>
    <row r="203" ht="13.5">
      <c r="D203" s="4"/>
    </row>
    <row r="204" ht="13.5">
      <c r="D204" s="4"/>
    </row>
    <row r="205" ht="13.5">
      <c r="D205" s="4"/>
    </row>
    <row r="206" ht="13.5">
      <c r="D206" s="4"/>
    </row>
    <row r="207" ht="13.5">
      <c r="D207" s="4"/>
    </row>
    <row r="208" ht="13.5">
      <c r="D208" s="4"/>
    </row>
    <row r="209" ht="13.5">
      <c r="D209" s="4"/>
    </row>
    <row r="210" ht="13.5">
      <c r="D210" s="4"/>
    </row>
    <row r="211" ht="13.5">
      <c r="D211" s="4"/>
    </row>
    <row r="212" ht="13.5">
      <c r="D212" s="4"/>
    </row>
    <row r="213" ht="13.5">
      <c r="D213" s="7"/>
    </row>
    <row r="214" ht="13.5">
      <c r="D214" s="4"/>
    </row>
    <row r="215" ht="13.5">
      <c r="D215" s="7"/>
    </row>
    <row r="216" ht="13.5">
      <c r="D216" s="4"/>
    </row>
    <row r="217" ht="13.5">
      <c r="D217" s="4"/>
    </row>
    <row r="218" ht="13.5">
      <c r="D218" s="4"/>
    </row>
    <row r="219" ht="13.5">
      <c r="D219" s="7"/>
    </row>
    <row r="220" ht="13.5">
      <c r="D220" s="4"/>
    </row>
    <row r="221" ht="13.5">
      <c r="D221" s="4"/>
    </row>
    <row r="222" ht="13.5">
      <c r="D222" s="4"/>
    </row>
    <row r="223" ht="13.5">
      <c r="D223" s="4"/>
    </row>
    <row r="224" ht="13.5">
      <c r="D224" s="4"/>
    </row>
    <row r="225" ht="13.5">
      <c r="D225" s="4"/>
    </row>
    <row r="226" ht="13.5">
      <c r="D226" s="4"/>
    </row>
    <row r="227" ht="13.5">
      <c r="D227" s="4"/>
    </row>
    <row r="228" ht="13.5">
      <c r="D228" s="4"/>
    </row>
    <row r="230" ht="13.5">
      <c r="D230" s="4"/>
    </row>
    <row r="231" ht="13.5">
      <c r="D231" s="4"/>
    </row>
    <row r="232" ht="13.5">
      <c r="D232" s="4"/>
    </row>
    <row r="233" ht="13.5">
      <c r="D233" s="4"/>
    </row>
    <row r="234" ht="13.5">
      <c r="D234" s="4"/>
    </row>
    <row r="235" ht="13.5">
      <c r="D235" s="4"/>
    </row>
    <row r="236" ht="13.5">
      <c r="D236" s="4"/>
    </row>
    <row r="237" ht="13.5">
      <c r="D237" s="4"/>
    </row>
    <row r="238" ht="13.5">
      <c r="D238" s="4"/>
    </row>
    <row r="239" ht="13.5">
      <c r="D239" s="4"/>
    </row>
    <row r="240" ht="13.5">
      <c r="D240" s="4"/>
    </row>
    <row r="241" ht="13.5">
      <c r="D241" s="4"/>
    </row>
    <row r="242" ht="19.5" customHeight="1">
      <c r="D242" s="4"/>
    </row>
    <row r="243" ht="13.5">
      <c r="D243" s="4"/>
    </row>
    <row r="244" ht="13.5">
      <c r="D244" s="4"/>
    </row>
    <row r="245" ht="13.5">
      <c r="D245" s="4"/>
    </row>
    <row r="246" ht="13.5">
      <c r="D246" s="4"/>
    </row>
    <row r="247" ht="13.5">
      <c r="D247" s="4"/>
    </row>
    <row r="248" ht="13.5">
      <c r="D248" s="4"/>
    </row>
    <row r="249" ht="13.5">
      <c r="D249" s="4"/>
    </row>
    <row r="250" ht="13.5">
      <c r="D250" s="4"/>
    </row>
    <row r="252" ht="13.5">
      <c r="D252" s="4"/>
    </row>
    <row r="253" spans="2:4" ht="13.5">
      <c r="B253" s="5"/>
      <c r="D253" s="4"/>
    </row>
    <row r="254" ht="13.5">
      <c r="D254" s="4"/>
    </row>
    <row r="255" ht="13.5">
      <c r="D255" s="4"/>
    </row>
    <row r="256" ht="13.5">
      <c r="D256" s="4"/>
    </row>
    <row r="257" spans="2:4" ht="13.5">
      <c r="B257" s="4"/>
      <c r="D257" s="4"/>
    </row>
    <row r="258" ht="13.5">
      <c r="D258" s="4"/>
    </row>
    <row r="259" ht="13.5">
      <c r="D259" s="4"/>
    </row>
    <row r="260" spans="2:4" ht="13.5">
      <c r="B260" s="4"/>
      <c r="D260" s="4"/>
    </row>
    <row r="261" ht="13.5">
      <c r="D261" s="4"/>
    </row>
    <row r="262" ht="13.5">
      <c r="D262" s="4"/>
    </row>
    <row r="263" ht="13.5">
      <c r="D263" s="4"/>
    </row>
    <row r="264" ht="13.5">
      <c r="D264" s="4"/>
    </row>
    <row r="265" ht="13.5">
      <c r="D265" s="4"/>
    </row>
    <row r="266" ht="13.5">
      <c r="D266" s="4"/>
    </row>
    <row r="267" ht="13.5">
      <c r="D267" s="4"/>
    </row>
    <row r="268" ht="13.5">
      <c r="D268" s="4"/>
    </row>
    <row r="269" ht="13.5">
      <c r="D269" s="4"/>
    </row>
    <row r="270" ht="13.5">
      <c r="D270" s="4"/>
    </row>
    <row r="271" ht="13.5">
      <c r="D271" s="4"/>
    </row>
    <row r="272" ht="13.5">
      <c r="D272" s="4"/>
    </row>
    <row r="273" ht="13.5">
      <c r="D273" s="4"/>
    </row>
    <row r="274" ht="13.5">
      <c r="D274" s="4"/>
    </row>
  </sheetData>
  <sheetProtection password="DA9F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上岡 洋輔</dc:creator>
  <cp:keywords/>
  <dc:description/>
  <cp:lastModifiedBy>田代春樹</cp:lastModifiedBy>
  <cp:lastPrinted>2023-01-04T01:21:20Z</cp:lastPrinted>
  <dcterms:created xsi:type="dcterms:W3CDTF">2011-05-21T04:00:25Z</dcterms:created>
  <dcterms:modified xsi:type="dcterms:W3CDTF">2024-02-08T01:21:10Z</dcterms:modified>
  <cp:category/>
  <cp:version/>
  <cp:contentType/>
  <cp:contentStatus/>
</cp:coreProperties>
</file>