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aa52a\backup\★ホームページ\R2\成績\新人\"/>
    </mc:Choice>
  </mc:AlternateContent>
  <bookViews>
    <workbookView xWindow="600" yWindow="120" windowWidth="19395" windowHeight="91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8" i="1" l="1"/>
  <c r="I8" i="1"/>
  <c r="H8" i="1"/>
  <c r="E8" i="1"/>
  <c r="G8" i="1"/>
  <c r="F8" i="1"/>
  <c r="C8" i="1"/>
  <c r="C17" i="1" l="1"/>
  <c r="E16" i="1"/>
  <c r="E17" i="1"/>
  <c r="C15" i="1"/>
  <c r="C16" i="1"/>
  <c r="E15" i="1"/>
  <c r="I15" i="1"/>
  <c r="H15" i="1"/>
  <c r="H16" i="1"/>
  <c r="H17" i="1"/>
  <c r="F15" i="1"/>
  <c r="F17" i="1"/>
  <c r="D15" i="1"/>
  <c r="D16" i="1"/>
  <c r="D17" i="1"/>
  <c r="G17" i="1"/>
  <c r="I16" i="1"/>
  <c r="I17" i="1"/>
  <c r="G15" i="1"/>
  <c r="G16" i="1"/>
  <c r="F16" i="1"/>
  <c r="H30" i="1" l="1"/>
  <c r="F24" i="1"/>
  <c r="I23" i="1"/>
  <c r="E23" i="1"/>
  <c r="D22" i="1"/>
  <c r="I24" i="1"/>
  <c r="E24" i="1"/>
  <c r="H23" i="1"/>
  <c r="D23" i="1"/>
  <c r="G22" i="1"/>
  <c r="C22" i="1"/>
  <c r="H24" i="1"/>
  <c r="D24" i="1"/>
  <c r="G23" i="1"/>
  <c r="C23" i="1"/>
  <c r="F22" i="1"/>
  <c r="G24" i="1"/>
  <c r="C24" i="1"/>
  <c r="F23" i="1"/>
  <c r="I22" i="1"/>
  <c r="E22" i="1"/>
  <c r="H22" i="1"/>
  <c r="G10" i="1"/>
  <c r="I30" i="1"/>
  <c r="F30" i="1"/>
  <c r="C30" i="1"/>
  <c r="C29" i="1"/>
  <c r="E31" i="1"/>
  <c r="F9" i="1"/>
  <c r="F10" i="1"/>
  <c r="H9" i="1"/>
  <c r="D29" i="1"/>
  <c r="F31" i="1"/>
  <c r="C31" i="1"/>
  <c r="G30" i="1"/>
  <c r="G29" i="1"/>
  <c r="I31" i="1"/>
  <c r="H10" i="1"/>
  <c r="C9" i="1"/>
  <c r="G9" i="1"/>
  <c r="H29" i="1"/>
  <c r="E29" i="1"/>
  <c r="G31" i="1"/>
  <c r="D31" i="1"/>
  <c r="D30" i="1"/>
  <c r="D9" i="1"/>
  <c r="I10" i="1"/>
  <c r="E10" i="1"/>
  <c r="D10" i="1"/>
  <c r="E30" i="1"/>
  <c r="I29" i="1"/>
  <c r="F29" i="1"/>
  <c r="H31" i="1"/>
  <c r="C10" i="1"/>
  <c r="E9" i="1"/>
  <c r="I9" i="1"/>
</calcChain>
</file>

<file path=xl/sharedStrings.xml><?xml version="1.0" encoding="utf-8"?>
<sst xmlns="http://schemas.openxmlformats.org/spreadsheetml/2006/main" count="50" uniqueCount="21">
  <si>
    <t>日時：</t>
    <rPh sb="0" eb="2">
      <t>ニチジ</t>
    </rPh>
    <phoneticPr fontId="2"/>
  </si>
  <si>
    <t>場所：</t>
    <rPh sb="0" eb="2">
      <t>バショ</t>
    </rPh>
    <phoneticPr fontId="2"/>
  </si>
  <si>
    <t>単独演武</t>
    <rPh sb="0" eb="2">
      <t>タンドク</t>
    </rPh>
    <rPh sb="2" eb="4">
      <t>エンブ</t>
    </rPh>
    <phoneticPr fontId="2"/>
  </si>
  <si>
    <t>女子規定単独演武の部</t>
    <rPh sb="0" eb="2">
      <t>ジョシ</t>
    </rPh>
    <rPh sb="2" eb="4">
      <t>キテイ</t>
    </rPh>
    <rPh sb="4" eb="8">
      <t>タンドクエンブ</t>
    </rPh>
    <rPh sb="9" eb="10">
      <t>ブ</t>
    </rPh>
    <phoneticPr fontId="2"/>
  </si>
  <si>
    <t>所属名</t>
    <rPh sb="0" eb="2">
      <t>ショゾク</t>
    </rPh>
    <rPh sb="2" eb="3">
      <t>メイ</t>
    </rPh>
    <phoneticPr fontId="2"/>
  </si>
  <si>
    <t>氏名</t>
    <rPh sb="0" eb="2">
      <t>シメイ</t>
    </rPh>
    <phoneticPr fontId="2"/>
  </si>
  <si>
    <t>フリガナ</t>
    <phoneticPr fontId="2"/>
  </si>
  <si>
    <t>資格</t>
    <rPh sb="0" eb="2">
      <t>シカク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</si>
  <si>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</si>
  <si>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</si>
  <si>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総合点</t>
    <rPh sb="0" eb="2">
      <t>ソウゴウ</t>
    </rPh>
    <rPh sb="2" eb="3">
      <t>テン</t>
    </rPh>
    <phoneticPr fontId="2"/>
  </si>
  <si>
    <t>1位</t>
    <rPh sb="1" eb="2">
      <t>イ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</si>
  <si>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</si>
  <si>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</si>
  <si>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女子自由単独演武の部</t>
    <rPh sb="0" eb="2">
      <t>ジョシ</t>
    </rPh>
    <rPh sb="2" eb="4">
      <t>ジユウ</t>
    </rPh>
    <rPh sb="4" eb="8">
      <t>タンドクエンブ</t>
    </rPh>
    <rPh sb="9" eb="10">
      <t>ブ</t>
    </rPh>
    <phoneticPr fontId="2"/>
  </si>
  <si>
    <t>男子自由単独演武の部</t>
    <rPh sb="0" eb="2">
      <t>ダンシ</t>
    </rPh>
    <rPh sb="2" eb="4">
      <t>ジユウ</t>
    </rPh>
    <rPh sb="4" eb="8">
      <t>タンドクエンブ</t>
    </rPh>
    <rPh sb="9" eb="10">
      <t>ブ</t>
    </rPh>
    <phoneticPr fontId="2"/>
  </si>
  <si>
    <t>学年</t>
    <rPh sb="0" eb="2">
      <t>ガクネン</t>
    </rPh>
    <phoneticPr fontId="2"/>
  </si>
  <si>
    <t>男子規定単独演武の部</t>
    <rPh sb="0" eb="2">
      <t>ダンシ</t>
    </rPh>
    <rPh sb="2" eb="4">
      <t>キテイ</t>
    </rPh>
    <rPh sb="4" eb="8">
      <t>タンドクエンブ</t>
    </rPh>
    <rPh sb="9" eb="10">
      <t>ブ</t>
    </rPh>
    <phoneticPr fontId="2"/>
  </si>
  <si>
    <t>令和２年１１月１５日(日)</t>
    <rPh sb="0" eb="2">
      <t>レイワ</t>
    </rPh>
    <rPh sb="3" eb="4">
      <t>ネン</t>
    </rPh>
    <rPh sb="6" eb="7">
      <t>ガツ</t>
    </rPh>
    <rPh sb="9" eb="10">
      <t>ニチ</t>
    </rPh>
    <rPh sb="11" eb="12">
      <t>ニチ</t>
    </rPh>
    <phoneticPr fontId="2"/>
  </si>
  <si>
    <t>鹿児島県総合体育センター武道館(柔道場)</t>
    <rPh sb="0" eb="4">
      <t>カゴシマケン</t>
    </rPh>
    <rPh sb="4" eb="6">
      <t>ソウゴウ</t>
    </rPh>
    <rPh sb="6" eb="8">
      <t>タイイク</t>
    </rPh>
    <rPh sb="12" eb="15">
      <t>ブドウカン</t>
    </rPh>
    <rPh sb="16" eb="19">
      <t>ジュウドウジョウ</t>
    </rPh>
    <phoneticPr fontId="2"/>
  </si>
  <si>
    <t>第7回 鹿児島県高等学校新人大会 少林寺拳法選抜大会</t>
    <rPh sb="12" eb="14">
      <t>シンジン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</si>
</sst>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4" x14ac:knownFonts="1">
    <font>
      <sz val="11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distributed" vertical="center" indent="1"/>
    </xf>
    <xf numFmtId="0" fontId="3" fillId="0" borderId="1" xfId="0" applyFont="1" applyBorder="1" applyAlignment="1">
      <alignment horizontal="distributed" vertical="center" indent="1"/>
    </xf>
    <xf numFmtId="176" fontId="0" fillId="0" borderId="1" xfId="0" applyNumberFormat="1" applyBorder="1" applyAlignment="1">
      <alignment horizontal="distributed" vertical="center" inden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7&#22238;%20&#40575;&#20816;&#23798;&#30476;&#39640;&#31561;&#23398;&#26657;&#22823;&#20250;%20&#23569;&#26519;&#23546;&#25331;&#27861;&#36984;&#25244;&#22823;&#202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団体入力画面"/>
      <sheetName val="単入力画面"/>
      <sheetName val="組入力画面"/>
      <sheetName val="集計（団体）"/>
      <sheetName val="集計（単）"/>
      <sheetName val="集計（組）"/>
      <sheetName val="集計演算（団体）"/>
      <sheetName val="集計演算（単独）"/>
      <sheetName val="集計演算（組）"/>
      <sheetName val="参加者一覧（団体）"/>
      <sheetName val="参加者一覧(単)"/>
      <sheetName val="参加者一覧(組)"/>
      <sheetName val="総合演算"/>
      <sheetName val="成績一覧(団)"/>
      <sheetName val="成績一覧(単)"/>
      <sheetName val="成績一覧(組)"/>
      <sheetName val="全成績一覧(団体)"/>
      <sheetName val="全成績一覧(単)"/>
      <sheetName val="全成績一覧(組)"/>
      <sheetName val="審判"/>
      <sheetName val="審査用紙(団体)"/>
      <sheetName val="審査用紙(団体) Ver.3人"/>
      <sheetName val="集計記入用紙(団体)"/>
      <sheetName val="審査用紙(単独)"/>
      <sheetName val="審査用紙(単独) Ver.3人"/>
      <sheetName val="集計記入用紙(単)"/>
      <sheetName val="審査用紙(組)"/>
      <sheetName val="審査用紙(組) Ver.3人"/>
      <sheetName val="集計記入用紙(組)"/>
      <sheetName val="団体賞状"/>
      <sheetName val="system"/>
      <sheetName val="ラウンド一覧"/>
      <sheetName val="賞状(単)"/>
      <sheetName val="賞状(組)"/>
      <sheetName val="成績演算(団)"/>
      <sheetName val="成績演算(単)"/>
      <sheetName val="成績演算(組)"/>
      <sheetName val="RANK演算（団体）"/>
      <sheetName val="RANK演算（単）"/>
      <sheetName val="RANK演算（組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3">
          <cell r="A3" t="str">
            <v/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O3" t="str">
            <v/>
          </cell>
          <cell r="P3" t="str">
            <v/>
          </cell>
          <cell r="Q3" t="str">
            <v/>
          </cell>
          <cell r="R3" t="str">
            <v/>
          </cell>
          <cell r="S3" t="str">
            <v/>
          </cell>
          <cell r="U3" t="str">
            <v>2位</v>
          </cell>
          <cell r="V3">
            <v>2</v>
          </cell>
          <cell r="W3" t="str">
            <v>鹿児島城西高校</v>
          </cell>
          <cell r="X3" t="str">
            <v>肥後真綸</v>
          </cell>
          <cell r="Y3" t="str">
            <v>ヒゴ　マリン</v>
          </cell>
          <cell r="Z3" t="str">
            <v>初段</v>
          </cell>
          <cell r="AA3" t="str">
            <v>2年</v>
          </cell>
          <cell r="AB3" t="str">
            <v>男</v>
          </cell>
          <cell r="AC3">
            <v>248.14783490000002</v>
          </cell>
          <cell r="AE3" t="str">
            <v/>
          </cell>
          <cell r="AF3" t="str">
            <v/>
          </cell>
          <cell r="AG3" t="str">
            <v/>
          </cell>
          <cell r="AH3" t="str">
            <v/>
          </cell>
          <cell r="AI3" t="str">
            <v/>
          </cell>
          <cell r="AJ3" t="str">
            <v/>
          </cell>
          <cell r="AK3" t="str">
            <v/>
          </cell>
          <cell r="AL3" t="str">
            <v/>
          </cell>
          <cell r="AM3" t="str">
            <v/>
          </cell>
        </row>
        <row r="4">
          <cell r="A4" t="str">
            <v/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U4" t="str">
            <v>1位</v>
          </cell>
          <cell r="V4">
            <v>1</v>
          </cell>
          <cell r="W4" t="str">
            <v>鹿児島県立鶴丸高校</v>
          </cell>
          <cell r="X4" t="str">
            <v>新名主朋哉</v>
          </cell>
          <cell r="Y4" t="str">
            <v>シンミョウズ　トモヤ</v>
          </cell>
          <cell r="Z4" t="str">
            <v>初段</v>
          </cell>
          <cell r="AA4" t="str">
            <v>2年</v>
          </cell>
          <cell r="AB4" t="str">
            <v>男</v>
          </cell>
          <cell r="AC4">
            <v>253.15085499999998</v>
          </cell>
          <cell r="AE4" t="str">
            <v/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  <cell r="AJ4" t="str">
            <v/>
          </cell>
          <cell r="AK4" t="str">
            <v/>
          </cell>
          <cell r="AL4" t="str">
            <v/>
          </cell>
          <cell r="AM4" t="str">
            <v/>
          </cell>
        </row>
        <row r="5">
          <cell r="A5" t="str">
            <v/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U5" t="str">
            <v>3位</v>
          </cell>
          <cell r="V5">
            <v>3</v>
          </cell>
          <cell r="W5" t="str">
            <v>鹿児島県立加治木高校</v>
          </cell>
          <cell r="X5" t="str">
            <v>堀ノ内　啓斗</v>
          </cell>
          <cell r="Y5" t="str">
            <v>ホリノウチ　ヒロト</v>
          </cell>
          <cell r="Z5" t="str">
            <v>1級</v>
          </cell>
          <cell r="AA5" t="str">
            <v>1年</v>
          </cell>
          <cell r="AB5" t="str">
            <v>男</v>
          </cell>
          <cell r="AC5">
            <v>246.14783489999999</v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</row>
        <row r="6">
          <cell r="A6" t="str">
            <v>1位</v>
          </cell>
          <cell r="B6">
            <v>1</v>
          </cell>
          <cell r="C6" t="str">
            <v>鹿児島城西高校</v>
          </cell>
          <cell r="D6" t="str">
            <v>久保愛莉</v>
          </cell>
          <cell r="E6" t="str">
            <v>クボ　アイリ</v>
          </cell>
          <cell r="F6" t="str">
            <v>6級</v>
          </cell>
          <cell r="G6" t="str">
            <v>1年</v>
          </cell>
          <cell r="H6" t="str">
            <v>女</v>
          </cell>
          <cell r="I6">
            <v>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  <cell r="AI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E28" t="str">
            <v/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E29" t="str">
            <v/>
          </cell>
          <cell r="AF29" t="str">
            <v/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  <cell r="AI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E33" t="str">
            <v/>
          </cell>
          <cell r="AF33" t="str">
            <v/>
          </cell>
          <cell r="AG33" t="str">
            <v/>
          </cell>
          <cell r="AH33" t="str">
            <v/>
          </cell>
          <cell r="AI33" t="str">
            <v/>
          </cell>
          <cell r="AJ33" t="str">
            <v/>
          </cell>
          <cell r="AK33" t="str">
            <v/>
          </cell>
          <cell r="AL33" t="str">
            <v/>
          </cell>
          <cell r="A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</row>
        <row r="38">
          <cell r="A38" t="str">
            <v/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E40" t="str">
            <v/>
          </cell>
          <cell r="AF40" t="str">
            <v/>
          </cell>
          <cell r="AG40" t="str">
            <v/>
          </cell>
          <cell r="AH40" t="str">
            <v/>
          </cell>
          <cell r="AI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E42" t="str">
            <v/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</row>
        <row r="69">
          <cell r="A69" t="str">
            <v/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  <cell r="AI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E74" t="str">
            <v/>
          </cell>
          <cell r="AF74" t="str">
            <v/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E75" t="str">
            <v/>
          </cell>
          <cell r="AF75" t="str">
            <v/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E76" t="str">
            <v/>
          </cell>
          <cell r="AF76" t="str">
            <v/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E77" t="str">
            <v/>
          </cell>
          <cell r="AF77" t="str">
            <v/>
          </cell>
          <cell r="AG77" t="str">
            <v/>
          </cell>
          <cell r="AH77" t="str">
            <v/>
          </cell>
          <cell r="AI77" t="str">
            <v/>
          </cell>
          <cell r="AJ77" t="str">
            <v/>
          </cell>
          <cell r="AK77" t="str">
            <v/>
          </cell>
          <cell r="AL77" t="str">
            <v/>
          </cell>
          <cell r="AM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E79" t="str">
            <v/>
          </cell>
          <cell r="AF79" t="str">
            <v/>
          </cell>
          <cell r="AG79" t="str">
            <v/>
          </cell>
          <cell r="AH79" t="str">
            <v/>
          </cell>
          <cell r="AI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  <cell r="AI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E81" t="str">
            <v/>
          </cell>
          <cell r="AF81" t="str">
            <v/>
          </cell>
          <cell r="AG81" t="str">
            <v/>
          </cell>
          <cell r="AH81" t="str">
            <v/>
          </cell>
          <cell r="AI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E82" t="str">
            <v/>
          </cell>
          <cell r="AF82" t="str">
            <v/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E84" t="str">
            <v/>
          </cell>
          <cell r="AF84" t="str">
            <v/>
          </cell>
          <cell r="AG84" t="str">
            <v/>
          </cell>
          <cell r="AH84" t="str">
            <v/>
          </cell>
          <cell r="AI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E85" t="str">
            <v/>
          </cell>
          <cell r="AF85" t="str">
            <v/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E86" t="str">
            <v/>
          </cell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E87" t="str">
            <v/>
          </cell>
          <cell r="AF87" t="str">
            <v/>
          </cell>
          <cell r="AG87" t="str">
            <v/>
          </cell>
          <cell r="AH87" t="str">
            <v/>
          </cell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E88" t="str">
            <v/>
          </cell>
          <cell r="AF88" t="str">
            <v/>
          </cell>
          <cell r="AG88" t="str">
            <v/>
          </cell>
          <cell r="AH88" t="str">
            <v/>
          </cell>
          <cell r="AI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E89" t="str">
            <v/>
          </cell>
          <cell r="AF89" t="str">
            <v/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E90" t="str">
            <v/>
          </cell>
          <cell r="AF90" t="str">
            <v/>
          </cell>
          <cell r="AG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E91" t="str">
            <v/>
          </cell>
          <cell r="AF91" t="str">
            <v/>
          </cell>
          <cell r="AG91" t="str">
            <v/>
          </cell>
          <cell r="AH91" t="str">
            <v/>
          </cell>
          <cell r="AI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E92" t="str">
            <v/>
          </cell>
          <cell r="AF92" t="str">
            <v/>
          </cell>
          <cell r="AG92" t="str">
            <v/>
          </cell>
          <cell r="AH92" t="str">
            <v/>
          </cell>
          <cell r="AI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E93" t="str">
            <v/>
          </cell>
          <cell r="AF93" t="str">
            <v/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E95" t="str">
            <v/>
          </cell>
          <cell r="AF95" t="str">
            <v/>
          </cell>
          <cell r="AG95" t="str">
            <v/>
          </cell>
          <cell r="AH95" t="str">
            <v/>
          </cell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E97" t="str">
            <v/>
          </cell>
          <cell r="AF97" t="str">
            <v/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E99" t="str">
            <v/>
          </cell>
          <cell r="AF99" t="str">
            <v/>
          </cell>
          <cell r="AG99" t="str">
            <v/>
          </cell>
          <cell r="AH99" t="str">
            <v/>
          </cell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</row>
        <row r="100">
          <cell r="A100" t="str">
            <v/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/>
          </cell>
          <cell r="AC100" t="str">
            <v/>
          </cell>
          <cell r="AE100" t="str">
            <v/>
          </cell>
          <cell r="AF100" t="str">
            <v/>
          </cell>
          <cell r="AG100" t="str">
            <v/>
          </cell>
          <cell r="AH100" t="str">
            <v/>
          </cell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  <cell r="AC101" t="str">
            <v/>
          </cell>
          <cell r="AE101" t="str">
            <v/>
          </cell>
          <cell r="AF101" t="str">
            <v/>
          </cell>
          <cell r="AG101" t="str">
            <v/>
          </cell>
          <cell r="AH101" t="str">
            <v/>
          </cell>
          <cell r="AI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</row>
        <row r="102">
          <cell r="A102" t="str">
            <v/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E102" t="str">
            <v/>
          </cell>
          <cell r="AF102" t="str">
            <v/>
          </cell>
          <cell r="AG102" t="str">
            <v/>
          </cell>
          <cell r="AH102" t="str">
            <v/>
          </cell>
          <cell r="AI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</row>
      </sheetData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abSelected="1" workbookViewId="0">
      <selection activeCell="B1" sqref="B1:I1"/>
    </sheetView>
  </sheetViews>
  <sheetFormatPr defaultRowHeight="13.5" x14ac:dyDescent="0.15"/>
  <cols>
    <col min="2" max="2" width="11.375" customWidth="1"/>
    <col min="3" max="3" width="23.75" customWidth="1"/>
    <col min="4" max="4" width="17.5" customWidth="1"/>
    <col min="5" max="5" width="24.125" customWidth="1"/>
    <col min="6" max="8" width="8.125" customWidth="1"/>
    <col min="9" max="9" width="10.125" customWidth="1"/>
  </cols>
  <sheetData>
    <row r="1" spans="2:9" ht="25.5" x14ac:dyDescent="0.15">
      <c r="B1" s="8" t="s">
        <v>20</v>
      </c>
      <c r="C1" s="8"/>
      <c r="D1" s="8"/>
      <c r="E1" s="8"/>
      <c r="F1" s="8"/>
      <c r="G1" s="8"/>
      <c r="H1" s="8"/>
      <c r="I1" s="8"/>
    </row>
    <row r="2" spans="2:9" x14ac:dyDescent="0.15">
      <c r="E2" s="1" t="s">
        <v>0</v>
      </c>
      <c r="F2" t="s">
        <v>18</v>
      </c>
    </row>
    <row r="3" spans="2:9" x14ac:dyDescent="0.15">
      <c r="E3" s="1" t="s">
        <v>1</v>
      </c>
      <c r="F3" t="s">
        <v>19</v>
      </c>
    </row>
    <row r="5" spans="2:9" ht="18.75" customHeight="1" x14ac:dyDescent="0.15">
      <c r="B5" t="s">
        <v>2</v>
      </c>
    </row>
    <row r="6" spans="2:9" ht="18.75" hidden="1" customHeight="1" x14ac:dyDescent="0.15">
      <c r="B6" t="s">
        <v>3</v>
      </c>
    </row>
    <row r="7" spans="2:9" ht="18.75" hidden="1" customHeight="1" x14ac:dyDescent="0.15">
      <c r="B7" s="2"/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</row>
    <row r="8" spans="2:9" ht="18.75" hidden="1" customHeight="1" x14ac:dyDescent="0.15">
      <c r="B8" s="2" t="s">
        <v>11</v>
      </c>
      <c r="C8" s="3" t="str">
        <f>VLOOKUP(B8,'[1]成績演算(単)'!$A$3:$I$102,3,0)</f>
        <v>鹿児島城西高校</v>
      </c>
      <c r="D8" s="2" t="str">
        <f>VLOOKUP(B8,'[1]成績演算(単)'!$A$3:$I$102,4,0)</f>
        <v>久保愛莉</v>
      </c>
      <c r="E8" s="2" t="str">
        <f>VLOOKUP(B8,'[1]成績演算(単)'!$A$3:$I$102,5,0)</f>
        <v>クボ　アイリ</v>
      </c>
      <c r="F8" s="2" t="str">
        <f>VLOOKUP(B8,'[1]成績演算(単)'!$A$3:$I$102,6,0)</f>
        <v>6級</v>
      </c>
      <c r="G8" s="2" t="str">
        <f>VLOOKUP(B8,'[1]成績演算(単)'!$A$3:$I$102,7,0)</f>
        <v>1年</v>
      </c>
      <c r="H8" s="2" t="str">
        <f>VLOOKUP(B8,'[1]成績演算(単)'!$A$3:$I$102,8,0)</f>
        <v>女</v>
      </c>
      <c r="I8" s="4">
        <f>VLOOKUP(B8,'[1]成績演算(単)'!$A$3:$I$102,9,0)</f>
        <v>0</v>
      </c>
    </row>
    <row r="9" spans="2:9" ht="18.75" hidden="1" customHeight="1" x14ac:dyDescent="0.15">
      <c r="B9" s="2" t="s">
        <v>12</v>
      </c>
      <c r="C9" s="3" t="e">
        <f>VLOOKUP(B9,'[1]成績演算(単)'!$A$3:$I$102,3,0)</f>
        <v>#N/A</v>
      </c>
      <c r="D9" s="2" t="e">
        <f>VLOOKUP(B9,'[1]成績演算(単)'!$A$3:$I$102,4,0)</f>
        <v>#N/A</v>
      </c>
      <c r="E9" s="2" t="e">
        <f>VLOOKUP(B9,'[1]成績演算(単)'!$A$3:$I$102,5,0)</f>
        <v>#N/A</v>
      </c>
      <c r="F9" s="2" t="e">
        <f>VLOOKUP(B9,'[1]成績演算(単)'!$A$3:$I$102,6,0)</f>
        <v>#N/A</v>
      </c>
      <c r="G9" s="2" t="e">
        <f>VLOOKUP(B9,'[1]成績演算(単)'!$A$3:$I$102,7,0)</f>
        <v>#N/A</v>
      </c>
      <c r="H9" s="2" t="e">
        <f>VLOOKUP(B9,'[1]成績演算(単)'!$A$3:$I$102,8,0)</f>
        <v>#N/A</v>
      </c>
      <c r="I9" s="4" t="e">
        <f>VLOOKUP(B9,'[1]成績演算(単)'!$A$3:$I$102,9,0)</f>
        <v>#N/A</v>
      </c>
    </row>
    <row r="10" spans="2:9" ht="18.75" hidden="1" customHeight="1" x14ac:dyDescent="0.15">
      <c r="B10" s="2" t="s">
        <v>13</v>
      </c>
      <c r="C10" s="3" t="e">
        <f>VLOOKUP(B10,'[1]成績演算(単)'!$A$3:$I$102,3,0)</f>
        <v>#N/A</v>
      </c>
      <c r="D10" s="2" t="e">
        <f>VLOOKUP(B10,'[1]成績演算(単)'!$A$3:$I$102,4,0)</f>
        <v>#N/A</v>
      </c>
      <c r="E10" s="2" t="e">
        <f>VLOOKUP(B10,'[1]成績演算(単)'!$A$3:$I$102,5,0)</f>
        <v>#N/A</v>
      </c>
      <c r="F10" s="2" t="e">
        <f>VLOOKUP(B10,'[1]成績演算(単)'!$A$3:$I$102,6,0)</f>
        <v>#N/A</v>
      </c>
      <c r="G10" s="2" t="e">
        <f>VLOOKUP(B10,'[1]成績演算(単)'!$A$3:$I$102,7,0)</f>
        <v>#N/A</v>
      </c>
      <c r="H10" s="2" t="e">
        <f>VLOOKUP(B10,'[1]成績演算(単)'!$A$3:$I$102,8,0)</f>
        <v>#N/A</v>
      </c>
      <c r="I10" s="4" t="e">
        <f>VLOOKUP(B10,'[1]成績演算(単)'!$A$3:$I$102,9,0)</f>
        <v>#N/A</v>
      </c>
    </row>
    <row r="11" spans="2:9" ht="18.75" hidden="1" customHeight="1" x14ac:dyDescent="0.15">
      <c r="C11" s="5"/>
    </row>
    <row r="12" spans="2:9" ht="18.75" hidden="1" customHeight="1" x14ac:dyDescent="0.15"/>
    <row r="13" spans="2:9" ht="18.75" hidden="1" customHeight="1" x14ac:dyDescent="0.15">
      <c r="B13" t="s">
        <v>14</v>
      </c>
    </row>
    <row r="14" spans="2:9" ht="18.75" hidden="1" customHeight="1" x14ac:dyDescent="0.15">
      <c r="B14" s="2"/>
      <c r="C14" s="2" t="s">
        <v>4</v>
      </c>
      <c r="D14" s="2" t="s">
        <v>5</v>
      </c>
      <c r="E14" s="2" t="s">
        <v>6</v>
      </c>
      <c r="F14" s="2" t="s">
        <v>7</v>
      </c>
      <c r="G14" s="2" t="s">
        <v>8</v>
      </c>
      <c r="H14" s="2" t="s">
        <v>9</v>
      </c>
      <c r="I14" s="2" t="s">
        <v>10</v>
      </c>
    </row>
    <row r="15" spans="2:9" ht="18.75" hidden="1" customHeight="1" x14ac:dyDescent="0.15">
      <c r="B15" s="2" t="s">
        <v>11</v>
      </c>
      <c r="C15" s="3" t="e">
        <f>VLOOKUP(B15,'[1]成績演算(単)'!$K$3:$S$102,3,0)</f>
        <v>#N/A</v>
      </c>
      <c r="D15" s="2" t="e">
        <f>VLOOKUP(B15,'[1]成績演算(単)'!$K$3:$S$102,4,0)</f>
        <v>#N/A</v>
      </c>
      <c r="E15" s="2" t="e">
        <f>VLOOKUP(B15,'[1]成績演算(単)'!$K$3:$S$102,5,0)</f>
        <v>#N/A</v>
      </c>
      <c r="F15" s="2" t="e">
        <f>VLOOKUP(B15,'[1]成績演算(単)'!$K$3:$S$102,6,0)</f>
        <v>#N/A</v>
      </c>
      <c r="G15" s="2" t="e">
        <f>VLOOKUP(B15,'[1]成績演算(単)'!$K$3:$S$102,7,0)</f>
        <v>#N/A</v>
      </c>
      <c r="H15" s="2" t="e">
        <f>VLOOKUP(B15,'[1]成績演算(単)'!$K$3:$S$102,8,0)</f>
        <v>#N/A</v>
      </c>
      <c r="I15" s="4" t="e">
        <f>VLOOKUP(B15,'[1]成績演算(単)'!$K$3:$S$102,9,0)</f>
        <v>#N/A</v>
      </c>
    </row>
    <row r="16" spans="2:9" ht="18.75" hidden="1" customHeight="1" x14ac:dyDescent="0.15">
      <c r="B16" s="2" t="s">
        <v>12</v>
      </c>
      <c r="C16" s="3" t="e">
        <f>VLOOKUP(B16,'[1]成績演算(単)'!$K$3:$S$102,3,0)</f>
        <v>#N/A</v>
      </c>
      <c r="D16" s="2" t="e">
        <f>VLOOKUP(B16,'[1]成績演算(単)'!$K$3:$S$102,4,0)</f>
        <v>#N/A</v>
      </c>
      <c r="E16" s="2" t="e">
        <f>VLOOKUP(B16,'[1]成績演算(単)'!$K$3:$S$102,5,0)</f>
        <v>#N/A</v>
      </c>
      <c r="F16" s="2" t="e">
        <f>VLOOKUP(B16,'[1]成績演算(単)'!$K$3:$S$102,6,0)</f>
        <v>#N/A</v>
      </c>
      <c r="G16" s="2" t="e">
        <f>VLOOKUP(B16,'[1]成績演算(単)'!$K$3:$S$102,7,0)</f>
        <v>#N/A</v>
      </c>
      <c r="H16" s="2" t="e">
        <f>VLOOKUP(B16,'[1]成績演算(単)'!$K$3:$S$102,8,0)</f>
        <v>#N/A</v>
      </c>
      <c r="I16" s="4" t="e">
        <f>VLOOKUP(B16,'[1]成績演算(単)'!$K$3:$S$102,9,0)</f>
        <v>#N/A</v>
      </c>
    </row>
    <row r="17" spans="2:9" ht="18.75" hidden="1" customHeight="1" x14ac:dyDescent="0.15">
      <c r="B17" s="2" t="s">
        <v>13</v>
      </c>
      <c r="C17" s="3" t="e">
        <f>VLOOKUP(B17,'[1]成績演算(単)'!$K$3:$S$102,3,0)</f>
        <v>#N/A</v>
      </c>
      <c r="D17" s="2" t="e">
        <f>VLOOKUP(B17,'[1]成績演算(単)'!$K$3:$S$102,4,0)</f>
        <v>#N/A</v>
      </c>
      <c r="E17" s="2" t="e">
        <f>VLOOKUP(B17,'[1]成績演算(単)'!$K$3:$S$102,5,0)</f>
        <v>#N/A</v>
      </c>
      <c r="F17" s="2" t="e">
        <f>VLOOKUP(B17,'[1]成績演算(単)'!$K$3:$S$102,6,0)</f>
        <v>#N/A</v>
      </c>
      <c r="G17" s="2" t="e">
        <f>VLOOKUP(B17,'[1]成績演算(単)'!$K$3:$S$102,7,0)</f>
        <v>#N/A</v>
      </c>
      <c r="H17" s="2" t="e">
        <f>VLOOKUP(B17,'[1]成績演算(単)'!$K$3:$S$102,8,0)</f>
        <v>#N/A</v>
      </c>
      <c r="I17" s="4" t="e">
        <f>VLOOKUP(B17,'[1]成績演算(単)'!$K$3:$S$102,9,0)</f>
        <v>#N/A</v>
      </c>
    </row>
    <row r="18" spans="2:9" ht="18.75" hidden="1" customHeight="1" x14ac:dyDescent="0.15">
      <c r="C18" s="5"/>
    </row>
    <row r="19" spans="2:9" ht="18.75" hidden="1" customHeight="1" x14ac:dyDescent="0.15"/>
    <row r="20" spans="2:9" ht="18.75" customHeight="1" x14ac:dyDescent="0.15">
      <c r="B20" t="s">
        <v>15</v>
      </c>
    </row>
    <row r="21" spans="2:9" ht="34.5" customHeight="1" x14ac:dyDescent="0.15">
      <c r="B21" s="2"/>
      <c r="C21" s="2" t="s">
        <v>4</v>
      </c>
      <c r="D21" s="2" t="s">
        <v>5</v>
      </c>
      <c r="E21" s="2" t="s">
        <v>6</v>
      </c>
      <c r="F21" s="2" t="s">
        <v>7</v>
      </c>
      <c r="G21" s="2" t="s">
        <v>16</v>
      </c>
      <c r="H21" s="2" t="s">
        <v>9</v>
      </c>
      <c r="I21" s="2" t="s">
        <v>10</v>
      </c>
    </row>
    <row r="22" spans="2:9" ht="34.5" customHeight="1" x14ac:dyDescent="0.15">
      <c r="B22" s="2" t="s">
        <v>11</v>
      </c>
      <c r="C22" s="3" t="str">
        <f>VLOOKUP(B22,'[1]成績演算(単)'!$U$3:$AC$102,3,0)</f>
        <v>鹿児島県立鶴丸高校</v>
      </c>
      <c r="D22" s="2" t="str">
        <f>VLOOKUP(B22,'[1]成績演算(単)'!$U$3:$AC$102,4,0)</f>
        <v>新名主朋哉</v>
      </c>
      <c r="E22" s="6" t="str">
        <f>VLOOKUP(B22,'[1]成績演算(単)'!$U$3:$AC$102,5,0)</f>
        <v>シンミョウズ　トモヤ</v>
      </c>
      <c r="F22" s="2" t="str">
        <f>VLOOKUP(B22,'[1]成績演算(単)'!$U$3:$AC$102,6,0)</f>
        <v>初段</v>
      </c>
      <c r="G22" s="2" t="str">
        <f>VLOOKUP(B22,'[1]成績演算(単)'!$U$3:$AC$102,7,0)</f>
        <v>2年</v>
      </c>
      <c r="H22" s="2" t="str">
        <f>VLOOKUP(B22,'[1]成績演算(単)'!$U$3:$AC$102,8,0)</f>
        <v>男</v>
      </c>
      <c r="I22" s="4">
        <f>VLOOKUP(B22,'[1]成績演算(単)'!$U$3:$AC$102,9,0)</f>
        <v>253.15085499999998</v>
      </c>
    </row>
    <row r="23" spans="2:9" ht="34.5" customHeight="1" x14ac:dyDescent="0.15">
      <c r="B23" s="2" t="s">
        <v>12</v>
      </c>
      <c r="C23" s="3" t="str">
        <f>VLOOKUP(B23,'[1]成績演算(単)'!$U$3:$AC$102,3,0)</f>
        <v>鹿児島城西高校</v>
      </c>
      <c r="D23" s="2" t="str">
        <f>VLOOKUP(B23,'[1]成績演算(単)'!$U$3:$AC$102,4,0)</f>
        <v>肥後真綸</v>
      </c>
      <c r="E23" s="6" t="str">
        <f>VLOOKUP(B23,'[1]成績演算(単)'!$U$3:$AC$102,5,0)</f>
        <v>ヒゴ　マリン</v>
      </c>
      <c r="F23" s="2" t="str">
        <f>VLOOKUP(B23,'[1]成績演算(単)'!$U$3:$AC$102,6,0)</f>
        <v>初段</v>
      </c>
      <c r="G23" s="2" t="str">
        <f>VLOOKUP(B23,'[1]成績演算(単)'!$U$3:$AC$102,7,0)</f>
        <v>2年</v>
      </c>
      <c r="H23" s="2" t="str">
        <f>VLOOKUP(B23,'[1]成績演算(単)'!$U$3:$AC$102,8,0)</f>
        <v>男</v>
      </c>
      <c r="I23" s="4">
        <f>VLOOKUP(B23,'[1]成績演算(単)'!$U$3:$AC$102,9,0)</f>
        <v>248.14783490000002</v>
      </c>
    </row>
    <row r="24" spans="2:9" ht="34.5" customHeight="1" x14ac:dyDescent="0.15">
      <c r="B24" s="2" t="s">
        <v>13</v>
      </c>
      <c r="C24" s="3" t="str">
        <f>VLOOKUP(B24,'[1]成績演算(単)'!$U$3:$AC$102,3,0)</f>
        <v>鹿児島県立加治木高校</v>
      </c>
      <c r="D24" s="2" t="str">
        <f>VLOOKUP(B24,'[1]成績演算(単)'!$U$3:$AC$102,4,0)</f>
        <v>堀ノ内　啓斗</v>
      </c>
      <c r="E24" s="2" t="str">
        <f>VLOOKUP(B24,'[1]成績演算(単)'!$U$3:$AC$102,5,0)</f>
        <v>ホリノウチ　ヒロト</v>
      </c>
      <c r="F24" s="2" t="str">
        <f>VLOOKUP(B24,'[1]成績演算(単)'!$U$3:$AC$102,6,0)</f>
        <v>1級</v>
      </c>
      <c r="G24" s="2" t="str">
        <f>VLOOKUP(B24,'[1]成績演算(単)'!$U$3:$AC$102,7,0)</f>
        <v>1年</v>
      </c>
      <c r="H24" s="2" t="str">
        <f>VLOOKUP(B24,'[1]成績演算(単)'!$U$3:$AC$102,8,0)</f>
        <v>男</v>
      </c>
      <c r="I24" s="4">
        <f>VLOOKUP(B24,'[1]成績演算(単)'!$U$3:$AC$102,9,0)</f>
        <v>246.14783489999999</v>
      </c>
    </row>
    <row r="25" spans="2:9" ht="18.75" customHeight="1" x14ac:dyDescent="0.15">
      <c r="C25" s="5"/>
    </row>
    <row r="26" spans="2:9" ht="18.75" customHeight="1" x14ac:dyDescent="0.15"/>
    <row r="27" spans="2:9" ht="18.75" hidden="1" customHeight="1" x14ac:dyDescent="0.15">
      <c r="B27" t="s">
        <v>17</v>
      </c>
    </row>
    <row r="28" spans="2:9" ht="18.75" hidden="1" customHeight="1" x14ac:dyDescent="0.15">
      <c r="B28" s="2"/>
      <c r="C28" s="2" t="s">
        <v>4</v>
      </c>
      <c r="D28" s="2" t="s">
        <v>5</v>
      </c>
      <c r="E28" s="2" t="s">
        <v>6</v>
      </c>
      <c r="F28" s="2" t="s">
        <v>7</v>
      </c>
      <c r="G28" s="2" t="s">
        <v>16</v>
      </c>
      <c r="H28" s="2" t="s">
        <v>9</v>
      </c>
      <c r="I28" s="2" t="s">
        <v>10</v>
      </c>
    </row>
    <row r="29" spans="2:9" ht="18.75" hidden="1" customHeight="1" x14ac:dyDescent="0.15">
      <c r="B29" s="2" t="s">
        <v>11</v>
      </c>
      <c r="C29" s="3" t="e">
        <f>VLOOKUP(B29,'[1]成績演算(単)'!$AE$3:$AM$102,3,0)</f>
        <v>#N/A</v>
      </c>
      <c r="D29" s="2" t="e">
        <f>VLOOKUP(B29,'[1]成績演算(単)'!$AE$3:$AM$102,4,0)</f>
        <v>#N/A</v>
      </c>
      <c r="E29" s="7" t="e">
        <f>VLOOKUP(B29,'[1]成績演算(単)'!$AE$3:$AM$102,5,0)</f>
        <v>#N/A</v>
      </c>
      <c r="F29" s="2" t="e">
        <f>VLOOKUP(B29,'[1]成績演算(単)'!$AE$3:$AM$102,6,0)</f>
        <v>#N/A</v>
      </c>
      <c r="G29" s="2" t="e">
        <f>VLOOKUP(B29,'[1]成績演算(単)'!$AE$3:$AM$102,7,0)</f>
        <v>#N/A</v>
      </c>
      <c r="H29" s="2" t="e">
        <f>VLOOKUP(B29,'[1]成績演算(単)'!$AE$3:$AM$102,8,0)</f>
        <v>#N/A</v>
      </c>
      <c r="I29" s="4" t="e">
        <f>VLOOKUP(B29,'[1]成績演算(単)'!$AE$3:$AM$102,9,0)</f>
        <v>#N/A</v>
      </c>
    </row>
    <row r="30" spans="2:9" ht="18.75" hidden="1" customHeight="1" x14ac:dyDescent="0.15">
      <c r="B30" s="2" t="s">
        <v>12</v>
      </c>
      <c r="C30" s="3" t="e">
        <f>VLOOKUP(B30,'[1]成績演算(単)'!$AE$3:$AM$102,3,0)</f>
        <v>#N/A</v>
      </c>
      <c r="D30" s="2" t="e">
        <f>VLOOKUP(B30,'[1]成績演算(単)'!$AE$3:$AM$102,4,0)</f>
        <v>#N/A</v>
      </c>
      <c r="E30" s="2" t="e">
        <f>VLOOKUP(B30,'[1]成績演算(単)'!$AE$3:$AM$102,5,0)</f>
        <v>#N/A</v>
      </c>
      <c r="F30" s="2" t="e">
        <f>VLOOKUP(B30,'[1]成績演算(単)'!$AE$3:$AM$102,6,0)</f>
        <v>#N/A</v>
      </c>
      <c r="G30" s="2" t="e">
        <f>VLOOKUP(B30,'[1]成績演算(単)'!$AE$3:$AM$102,7,0)</f>
        <v>#N/A</v>
      </c>
      <c r="H30" s="2" t="e">
        <f>VLOOKUP(B30,'[1]成績演算(単)'!$AE$3:$AM$102,8,0)</f>
        <v>#N/A</v>
      </c>
      <c r="I30" s="4" t="e">
        <f>VLOOKUP(B30,'[1]成績演算(単)'!$AE$3:$AM$102,9,0)</f>
        <v>#N/A</v>
      </c>
    </row>
    <row r="31" spans="2:9" ht="18.75" hidden="1" customHeight="1" x14ac:dyDescent="0.15">
      <c r="B31" s="2" t="s">
        <v>13</v>
      </c>
      <c r="C31" s="3" t="e">
        <f>VLOOKUP(B31,'[1]成績演算(単)'!$AE$3:$AM$102,3,0)</f>
        <v>#N/A</v>
      </c>
      <c r="D31" s="2" t="e">
        <f>VLOOKUP(B31,'[1]成績演算(単)'!$AE$3:$AM$102,4,0)</f>
        <v>#N/A</v>
      </c>
      <c r="E31" s="2" t="e">
        <f>VLOOKUP(B31,'[1]成績演算(単)'!$AE$3:$AM$102,5,0)</f>
        <v>#N/A</v>
      </c>
      <c r="F31" s="2" t="e">
        <f>VLOOKUP(B31,'[1]成績演算(単)'!$AE$3:$AM$102,6,0)</f>
        <v>#N/A</v>
      </c>
      <c r="G31" s="2" t="e">
        <f>VLOOKUP(B31,'[1]成績演算(単)'!$AE$3:$AM$102,7,0)</f>
        <v>#N/A</v>
      </c>
      <c r="H31" s="2" t="e">
        <f>VLOOKUP(B31,'[1]成績演算(単)'!$AE$3:$AM$102,8,0)</f>
        <v>#N/A</v>
      </c>
      <c r="I31" s="4" t="e">
        <f>VLOOKUP(B31,'[1]成績演算(単)'!$AE$3:$AM$102,9,0)</f>
        <v>#N/A</v>
      </c>
    </row>
    <row r="32" spans="2:9" ht="18.75" customHeight="1" x14ac:dyDescent="0.15">
      <c r="C32" s="5"/>
    </row>
  </sheetData>
  <mergeCells count="1">
    <mergeCell ref="B1:I1"/>
  </mergeCells>
  <phoneticPr fontId="2"/>
  <pageMargins left="0.7" right="0.7" top="0.75" bottom="0.75" header="0.3" footer="0.3"/>
  <pageSetup paperSize="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[1]system!#REF!</xm:f>
          </x14:formula1>
          <xm:sqref>C11 C32 C25 C18</xm:sqref>
        </x14:dataValidation>
        <x14:dataValidation type="list" allowBlank="1" showInputMessage="1" showErrorMessage="1">
          <x14:formula1>
            <xm:f>[1]system!#REF!</xm:f>
          </x14:formula1>
          <xm:sqref>B6 B13 B20 B27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koutairen02</cp:lastModifiedBy>
  <cp:lastPrinted>2020-11-16T02:19:27Z</cp:lastPrinted>
  <dcterms:created xsi:type="dcterms:W3CDTF">2020-11-15T22:54:17Z</dcterms:created>
  <dcterms:modified xsi:type="dcterms:W3CDTF">2020-11-16T02:19:57Z</dcterms:modified>
</cp:coreProperties>
</file>