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36" activeTab="1"/>
  </bookViews>
  <sheets>
    <sheet name="最初にお読みください" sheetId="1" r:id="rId1"/>
    <sheet name="男子入力" sheetId="2" r:id="rId2"/>
    <sheet name="女子入力" sheetId="3" r:id="rId3"/>
    <sheet name="男子基礎データ" sheetId="4" state="hidden" r:id="rId4"/>
    <sheet name="女子基礎データ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xlnm.Print_Area" localSheetId="0">'最初にお読みください'!$A$1:$X$46</definedName>
    <definedName name="_xlnm.Print_Area" localSheetId="2">'女子入力'!$A$1:$W$81</definedName>
    <definedName name="_xlnm.Print_Area" localSheetId="1">'男子入力'!$A$1:$W$81</definedName>
    <definedName name="_xlnm.Print_Titles" localSheetId="0">'最初にお読みください'!$1:$11</definedName>
    <definedName name="_xlnm.Print_Titles" localSheetId="2">'女子入力'!$1:$11</definedName>
    <definedName name="_xlnm.Print_Titles" localSheetId="1">'男子入力'!$1:$11</definedName>
    <definedName name="一年" localSheetId="0">'最初にお読みください'!#REF!</definedName>
    <definedName name="一年" localSheetId="4">#REF!</definedName>
    <definedName name="一年" localSheetId="2">'女子入力'!#REF!</definedName>
    <definedName name="一年" localSheetId="1">'男子入力'!#REF!</definedName>
    <definedName name="一年">#REF!</definedName>
    <definedName name="三年" localSheetId="0">'最初にお読みください'!#REF!</definedName>
    <definedName name="三年" localSheetId="4">#REF!</definedName>
    <definedName name="三年" localSheetId="2">'女子入力'!#REF!</definedName>
    <definedName name="三年" localSheetId="1">'男子入力'!#REF!</definedName>
    <definedName name="三年">#REF!</definedName>
    <definedName name="女子一年" localSheetId="0">'最初にお読みください'!#REF!</definedName>
    <definedName name="女子一年" localSheetId="4">'男子入力'!#REF!</definedName>
    <definedName name="女子一年" localSheetId="2">'女子入力'!#REF!</definedName>
    <definedName name="女子一年">'男子入力'!#REF!</definedName>
    <definedName name="女子三年" localSheetId="0">'最初にお読みください'!#REF!</definedName>
    <definedName name="女子三年" localSheetId="4">'男子入力'!#REF!</definedName>
    <definedName name="女子三年" localSheetId="2">'女子入力'!#REF!</definedName>
    <definedName name="女子三年">'男子入力'!#REF!</definedName>
    <definedName name="女子二年" localSheetId="0">'最初にお読みください'!$AK$15:$AK$29</definedName>
    <definedName name="女子二年" localSheetId="2">'女子入力'!$AF$15:$AF$32</definedName>
    <definedName name="女子二年">'男子入力'!$AF$15:$AF$29</definedName>
    <definedName name="女少年B">'[1]第3回ｰ女'!$X$8:$X$9</definedName>
    <definedName name="男子一年" localSheetId="0">'最初にお読みください'!$AJ$15:$AJ$33</definedName>
    <definedName name="男子一年" localSheetId="2">'女子入力'!$AE$15:$AE$33</definedName>
    <definedName name="男子一年">'男子入力'!$AE$15:$AE$33</definedName>
    <definedName name="男子三年" localSheetId="0">'最初にお読みください'!#REF!</definedName>
    <definedName name="男子三年" localSheetId="4">'男子入力'!#REF!</definedName>
    <definedName name="男子三年" localSheetId="2">'女子入力'!#REF!</definedName>
    <definedName name="男子三年">'男子入力'!#REF!</definedName>
    <definedName name="男子四年">'男子入力'!#REF!</definedName>
    <definedName name="男子二年" localSheetId="0">'最初にお読みください'!#REF!</definedName>
    <definedName name="男子二年" localSheetId="4">'男子入力'!#REF!</definedName>
    <definedName name="男子二年" localSheetId="2">'女子入力'!#REF!</definedName>
    <definedName name="男子二年">'男子入力'!#REF!</definedName>
    <definedName name="中学1年" localSheetId="0">'最初にお読みください'!#REF!</definedName>
    <definedName name="中学1年" localSheetId="4">#REF!</definedName>
    <definedName name="中学1年" localSheetId="2">'女子入力'!#REF!</definedName>
    <definedName name="中学1年" localSheetId="1">'男子入力'!#REF!</definedName>
    <definedName name="中学1年">#REF!</definedName>
    <definedName name="中学2・3年">'[2]参加申込5-A男'!$X$9:$X$10</definedName>
    <definedName name="中学四年">#REF!</definedName>
    <definedName name="二年" localSheetId="0">'最初にお読みください'!#REF!</definedName>
    <definedName name="二年" localSheetId="4">#REF!</definedName>
    <definedName name="二年" localSheetId="2">'女子入力'!#REF!</definedName>
    <definedName name="二年" localSheetId="1">'男子入力'!#REF!</definedName>
    <definedName name="二年">#REF!</definedName>
  </definedNames>
  <calcPr fullCalcOnLoad="1"/>
</workbook>
</file>

<file path=xl/sharedStrings.xml><?xml version="1.0" encoding="utf-8"?>
<sst xmlns="http://schemas.openxmlformats.org/spreadsheetml/2006/main" count="1447" uniqueCount="273">
  <si>
    <t>走高跳</t>
  </si>
  <si>
    <t>棒高跳</t>
  </si>
  <si>
    <t>走幅跳</t>
  </si>
  <si>
    <t>砲丸投</t>
  </si>
  <si>
    <t>最高記録</t>
  </si>
  <si>
    <t>最高記録の記入例</t>
  </si>
  <si>
    <t>住所</t>
  </si>
  <si>
    <t>学校番号</t>
  </si>
  <si>
    <t>学校名</t>
  </si>
  <si>
    <t>氏（名字）</t>
  </si>
  <si>
    <t>名（名前）</t>
  </si>
  <si>
    <t>ﾌﾘｶﾞﾅ(氏)</t>
  </si>
  <si>
    <t>ﾌﾘｶﾞﾅ(名)</t>
  </si>
  <si>
    <t>種目1</t>
  </si>
  <si>
    <t>種目2</t>
  </si>
  <si>
    <t>○</t>
  </si>
  <si>
    <t>種別</t>
  </si>
  <si>
    <t>登録番号</t>
  </si>
  <si>
    <t>種目</t>
  </si>
  <si>
    <t>申込数</t>
  </si>
  <si>
    <t>参加制限</t>
  </si>
  <si>
    <t>5000m</t>
  </si>
  <si>
    <t>15分22秒33</t>
  </si>
  <si>
    <t>4分12秒21</t>
  </si>
  <si>
    <t>52秒78</t>
  </si>
  <si>
    <t>11秒34</t>
  </si>
  <si>
    <t>23秒00</t>
  </si>
  <si>
    <t>2分04秒56</t>
  </si>
  <si>
    <t>16秒34</t>
  </si>
  <si>
    <t>100m</t>
  </si>
  <si>
    <t>200m</t>
  </si>
  <si>
    <t>400m</t>
  </si>
  <si>
    <t>800m</t>
  </si>
  <si>
    <t>1500m</t>
  </si>
  <si>
    <t>110mH</t>
  </si>
  <si>
    <t>1m75</t>
  </si>
  <si>
    <t>3m50</t>
  </si>
  <si>
    <t>6m50</t>
  </si>
  <si>
    <t>12m34</t>
  </si>
  <si>
    <t>女子</t>
  </si>
  <si>
    <t>男子</t>
  </si>
  <si>
    <t>鹿児島高</t>
  </si>
  <si>
    <t>川内高</t>
  </si>
  <si>
    <t>鹿児島女高</t>
  </si>
  <si>
    <t>国分中央高</t>
  </si>
  <si>
    <t>鹿児島南高</t>
  </si>
  <si>
    <t>鹿児島玉龍高</t>
  </si>
  <si>
    <t>出水中央高</t>
  </si>
  <si>
    <t>樟南高</t>
  </si>
  <si>
    <t>鹿屋高</t>
  </si>
  <si>
    <t>鶴翔高</t>
  </si>
  <si>
    <t>甲南高</t>
  </si>
  <si>
    <t>鹿児島商高</t>
  </si>
  <si>
    <t>加治木高</t>
  </si>
  <si>
    <t>松陽高</t>
  </si>
  <si>
    <t>鶴丸高</t>
  </si>
  <si>
    <t>川内商工高</t>
  </si>
  <si>
    <t>伊集院高</t>
  </si>
  <si>
    <t>加治木工高</t>
  </si>
  <si>
    <t>鹿児島工高</t>
  </si>
  <si>
    <t>鹿児島実高</t>
  </si>
  <si>
    <t>ラ・サール高</t>
  </si>
  <si>
    <t>川薩清修館高</t>
  </si>
  <si>
    <t>出水商高</t>
  </si>
  <si>
    <t>鹿屋工高</t>
  </si>
  <si>
    <t>鹿児島城西高</t>
  </si>
  <si>
    <t>尚志館高</t>
  </si>
  <si>
    <t>志布志高</t>
  </si>
  <si>
    <t>神村学園高</t>
  </si>
  <si>
    <t>鹿児島中央高</t>
  </si>
  <si>
    <t>指宿商高</t>
  </si>
  <si>
    <t>屋久島高</t>
  </si>
  <si>
    <t>出水高</t>
  </si>
  <si>
    <t>種子島高</t>
  </si>
  <si>
    <t>大島高</t>
  </si>
  <si>
    <t>種子島中央高</t>
  </si>
  <si>
    <t>国分高</t>
  </si>
  <si>
    <t>鹿児島情報高</t>
  </si>
  <si>
    <t>鳳凰高</t>
  </si>
  <si>
    <t>武岡台高</t>
  </si>
  <si>
    <t>れいめい高</t>
  </si>
  <si>
    <t>明桜館高</t>
  </si>
  <si>
    <t>吹上高</t>
  </si>
  <si>
    <t>加世田高</t>
  </si>
  <si>
    <t>鹿児島第一高</t>
  </si>
  <si>
    <t>薩南工高</t>
  </si>
  <si>
    <t>奄美高</t>
  </si>
  <si>
    <t>沖永良部高</t>
  </si>
  <si>
    <t>指宿高</t>
  </si>
  <si>
    <t>鹿児島水産高</t>
  </si>
  <si>
    <t>薩摩中央高</t>
  </si>
  <si>
    <t>志學館高</t>
  </si>
  <si>
    <t>隼人工高</t>
  </si>
  <si>
    <t>福山高</t>
  </si>
  <si>
    <t>錦江湾高</t>
  </si>
  <si>
    <t>鹿児島東高</t>
  </si>
  <si>
    <t>鹿屋農高</t>
  </si>
  <si>
    <t>大島北高</t>
  </si>
  <si>
    <t>市来農芸高</t>
  </si>
  <si>
    <t>出水工高</t>
  </si>
  <si>
    <t>串良商高</t>
  </si>
  <si>
    <t>鹿屋女高</t>
  </si>
  <si>
    <t>大口高</t>
  </si>
  <si>
    <t>鹿児島高特支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</si>
  <si>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</si>
  <si>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</si>
  <si>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</si>
  <si>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</si>
  <si>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</si>
  <si>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</si>
  <si>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</si>
  <si>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</si>
  <si>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３０００mSC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</si>
  <si>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</si>
  <si>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</si>
  <si>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</si>
  <si>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</si>
  <si>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</si>
  <si>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</si>
  <si>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</si>
  <si>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</si>
  <si>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</si>
  <si>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</si>
  <si>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</si>
  <si>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３０００ｍ</t>
  </si>
  <si>
    <t>１００ｍＨ</t>
  </si>
  <si>
    <t>◎</t>
  </si>
  <si>
    <t>4×100mR</t>
  </si>
  <si>
    <t>4×400mR</t>
  </si>
  <si>
    <t>下記の者は本校在学生であって，標記大会に出場することを認め，参加申込します。</t>
  </si>
  <si>
    <t>学校名（選択）</t>
  </si>
  <si>
    <t>学校名（上にない場合は直接入力）</t>
  </si>
  <si>
    <t>監督名</t>
  </si>
  <si>
    <t>平成</t>
  </si>
  <si>
    <t>年</t>
  </si>
  <si>
    <t>月</t>
  </si>
  <si>
    <t>日</t>
  </si>
  <si>
    <t>最高記録</t>
  </si>
  <si>
    <t>１００ｍ</t>
  </si>
  <si>
    <t>大会名</t>
  </si>
  <si>
    <t>補欠
種目1</t>
  </si>
  <si>
    <t>補欠
種目2</t>
  </si>
  <si>
    <t>学年</t>
  </si>
  <si>
    <t>連絡先
（携帯）</t>
  </si>
  <si>
    <t>学校長</t>
  </si>
  <si>
    <t>実人員</t>
  </si>
  <si>
    <t>延人員</t>
  </si>
  <si>
    <t>男子</t>
  </si>
  <si>
    <t>印</t>
  </si>
  <si>
    <t>ｾﾞｯｹﾝ</t>
  </si>
  <si>
    <t>IDコード</t>
  </si>
  <si>
    <t>氏名</t>
  </si>
  <si>
    <t>フリガナ</t>
  </si>
  <si>
    <t>性別</t>
  </si>
  <si>
    <t>性ｺｰﾄﾞ</t>
  </si>
  <si>
    <t>県ｺｰﾄﾞ</t>
  </si>
  <si>
    <t>学校名</t>
  </si>
  <si>
    <t>学校ｺｰﾄﾞ</t>
  </si>
  <si>
    <t>ｺｰﾄﾞ1</t>
  </si>
  <si>
    <t>記録</t>
  </si>
  <si>
    <t>種目/記録</t>
  </si>
  <si>
    <t>ｺｰﾄﾞ2</t>
  </si>
  <si>
    <t>4*100mR</t>
  </si>
  <si>
    <t>4*400mR</t>
  </si>
  <si>
    <t>学年</t>
  </si>
  <si>
    <t>氏名2</t>
  </si>
  <si>
    <t>種目</t>
  </si>
  <si>
    <t>コード</t>
  </si>
  <si>
    <t>１００ｍ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</si>
  <si>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</si>
  <si>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</si>
  <si>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</si>
  <si>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</si>
  <si>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</si>
  <si>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</si>
  <si>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</si>
  <si>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</si>
  <si>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</si>
  <si>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</si>
  <si>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</si>
  <si>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</si>
  <si>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</si>
  <si>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</si>
  <si>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</si>
  <si>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</si>
  <si>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09000</t>
  </si>
  <si>
    <t>09200</t>
  </si>
  <si>
    <t>21000</t>
  </si>
  <si>
    <t>60100</t>
  </si>
  <si>
    <t>60300</t>
  </si>
  <si>
    <t xml:space="preserve"> </t>
  </si>
  <si>
    <t>男子</t>
  </si>
  <si>
    <t>(</t>
  </si>
  <si>
    <t>)</t>
  </si>
  <si>
    <t>補欠1</t>
  </si>
  <si>
    <t>補欠2</t>
  </si>
  <si>
    <t>補欠コード1</t>
  </si>
  <si>
    <t>補欠コード2</t>
  </si>
  <si>
    <t>女子</t>
  </si>
  <si>
    <t>コード</t>
  </si>
  <si>
    <t>１５００ｍ</t>
  </si>
  <si>
    <t>３０００ｍ</t>
  </si>
  <si>
    <t>01000</t>
  </si>
  <si>
    <t>１００ｍＨ</t>
  </si>
  <si>
    <t>04400</t>
  </si>
  <si>
    <t>４００ｍＨ</t>
  </si>
  <si>
    <t>04600</t>
  </si>
  <si>
    <t>５０００mＷ</t>
  </si>
  <si>
    <t>走高跳</t>
  </si>
  <si>
    <t>走幅跳</t>
  </si>
  <si>
    <t>08400</t>
  </si>
  <si>
    <t>円盤投</t>
  </si>
  <si>
    <t>08800</t>
  </si>
  <si>
    <t>やり投</t>
  </si>
  <si>
    <t>09300</t>
  </si>
  <si>
    <t>七種競技</t>
  </si>
  <si>
    <t>20200</t>
  </si>
  <si>
    <t>三段跳</t>
  </si>
  <si>
    <t>棒高跳</t>
  </si>
  <si>
    <t>　</t>
  </si>
  <si>
    <t>13秒34</t>
  </si>
  <si>
    <t>27秒00</t>
  </si>
  <si>
    <t>1分02秒78</t>
  </si>
  <si>
    <t>2分24秒56</t>
  </si>
  <si>
    <t>5分12秒21</t>
  </si>
  <si>
    <t>3000m</t>
  </si>
  <si>
    <t>10分22秒33</t>
  </si>
  <si>
    <t>100mH</t>
  </si>
  <si>
    <t>1m55</t>
  </si>
  <si>
    <t>2m50</t>
  </si>
  <si>
    <t>4m50</t>
  </si>
  <si>
    <t>10m34</t>
  </si>
  <si>
    <t>ﾊﾝﾏｰ投</t>
  </si>
  <si>
    <t>印</t>
  </si>
  <si>
    <t>引率責任者名</t>
  </si>
  <si>
    <t xml:space="preserve"> </t>
  </si>
  <si>
    <t>ﾊﾝﾏｰ投</t>
  </si>
  <si>
    <t>N2</t>
  </si>
  <si>
    <t>大口明光学園高</t>
  </si>
  <si>
    <t>鹿児島高専高</t>
  </si>
  <si>
    <t>曽於高</t>
  </si>
  <si>
    <t>徳之島高</t>
  </si>
  <si>
    <t>楠隼高</t>
  </si>
  <si>
    <t>龍桜高</t>
  </si>
  <si>
    <t>07400</t>
  </si>
  <si>
    <t>07200</t>
  </si>
  <si>
    <t>09400</t>
  </si>
  <si>
    <t>鹿児島聾</t>
  </si>
  <si>
    <t>七種競技</t>
  </si>
  <si>
    <t>ﾊﾝﾏｰ投</t>
  </si>
  <si>
    <t>※シートの体裁は絶対に変更しないでください！【各種目１校２名以内です。１人２種目以内(補欠種目を含む。リレーは除く)】</t>
  </si>
  <si>
    <t>棒高跳</t>
  </si>
  <si>
    <t>棒高跳</t>
  </si>
  <si>
    <t>　</t>
  </si>
  <si>
    <t>三段跳</t>
  </si>
  <si>
    <t>三段跳</t>
  </si>
  <si>
    <t>第61回鹿児島県高等学校新人陸上競技大会申込書(男子)</t>
  </si>
  <si>
    <t>垂水高</t>
  </si>
  <si>
    <t>頴娃高</t>
  </si>
  <si>
    <t>垂水高</t>
  </si>
  <si>
    <t>第61回鹿児島県高等学校新人陸上競技大会申込書(女子)</t>
  </si>
  <si>
    <t>DB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</si>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</sst>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45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54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ヒラギノ明朝 Pro W3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28"/>
      <color indexed="55"/>
      <name val="ＭＳ Ｐゴシック"/>
      <family val="3"/>
    </font>
    <font>
      <sz val="12"/>
      <color indexed="55"/>
      <name val="ＭＳ Ｐゴシック"/>
      <family val="3"/>
    </font>
    <font>
      <sz val="20"/>
      <color indexed="55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9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theme="1"/>
      <name val="Calibri"/>
      <family val="3"/>
    </font>
    <font>
      <sz val="28"/>
      <name val="Cambria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2"/>
      <name val="Calibri"/>
      <family val="3"/>
    </font>
    <font>
      <sz val="28"/>
      <color theme="0" tint="-0.3499799966812134"/>
      <name val="Cambria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sz val="14"/>
      <color theme="1"/>
      <name val="Calibri"/>
      <family val="3"/>
    </font>
    <font>
      <sz val="20"/>
      <color theme="0"/>
      <name val="ＭＳ Ｐゴシック"/>
      <family val="3"/>
    </font>
    <font>
      <b/>
      <sz val="14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1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62" fillId="0" borderId="0" xfId="60" applyNumberFormat="1" applyFont="1" applyBorder="1" applyAlignment="1">
      <alignment/>
      <protection/>
    </xf>
    <xf numFmtId="0" fontId="4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60" applyNumberFormat="1" applyFont="1" applyBorder="1">
      <alignment vertical="center"/>
      <protection/>
    </xf>
    <xf numFmtId="0" fontId="62" fillId="0" borderId="0" xfId="60" applyFont="1" applyBorder="1">
      <alignment vertical="center"/>
      <protection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0" fillId="32" borderId="27" xfId="0" applyFill="1" applyBorder="1" applyAlignment="1" applyProtection="1">
      <alignment horizontal="center" vertical="center" shrinkToFit="1"/>
      <protection locked="0"/>
    </xf>
    <xf numFmtId="0" fontId="0" fillId="32" borderId="28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4" fillId="8" borderId="0" xfId="0" applyFont="1" applyFill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49" fontId="13" fillId="13" borderId="29" xfId="0" applyNumberFormat="1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64" fillId="13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32" borderId="30" xfId="0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 applyProtection="1">
      <alignment horizontal="center" vertic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0" fontId="0" fillId="32" borderId="35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 applyProtection="1">
      <alignment horizontal="center" vertical="center" shrinkToFit="1"/>
      <protection locked="0"/>
    </xf>
    <xf numFmtId="0" fontId="0" fillId="32" borderId="39" xfId="0" applyFill="1" applyBorder="1" applyAlignment="1" applyProtection="1">
      <alignment horizontal="center" vertical="center" shrinkToFit="1"/>
      <protection locked="0"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43" xfId="0" applyFill="1" applyBorder="1" applyAlignment="1" applyProtection="1">
      <alignment horizontal="center" vertical="center" shrinkToFit="1"/>
      <protection locked="0"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32" borderId="49" xfId="0" applyFill="1" applyBorder="1" applyAlignment="1" applyProtection="1">
      <alignment horizontal="center" vertical="center" shrinkToFit="1"/>
      <protection locked="0"/>
    </xf>
    <xf numFmtId="0" fontId="0" fillId="32" borderId="50" xfId="0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51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4" borderId="59" xfId="0" applyFill="1" applyBorder="1" applyAlignment="1" applyProtection="1">
      <alignment horizontal="center" vertical="center" wrapText="1"/>
      <protection/>
    </xf>
    <xf numFmtId="0" fontId="0" fillId="34" borderId="62" xfId="0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/>
    </xf>
    <xf numFmtId="0" fontId="0" fillId="33" borderId="63" xfId="0" applyFill="1" applyBorder="1" applyAlignment="1" applyProtection="1">
      <alignment horizontal="right" vertical="center"/>
      <protection/>
    </xf>
    <xf numFmtId="0" fontId="67" fillId="0" borderId="0" xfId="0" applyFont="1" applyFill="1" applyAlignment="1" applyProtection="1">
      <alignment/>
      <protection/>
    </xf>
    <xf numFmtId="0" fontId="0" fillId="33" borderId="64" xfId="0" applyFill="1" applyBorder="1" applyAlignment="1" applyProtection="1">
      <alignment horizontal="righ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65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shrinkToFit="1"/>
      <protection/>
    </xf>
    <xf numFmtId="0" fontId="0" fillId="33" borderId="67" xfId="0" applyFill="1" applyBorder="1" applyAlignment="1" applyProtection="1">
      <alignment horizontal="right" vertical="center"/>
      <protection/>
    </xf>
    <xf numFmtId="0" fontId="0" fillId="33" borderId="68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68" fillId="7" borderId="11" xfId="0" applyFont="1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/>
      <protection locked="0"/>
    </xf>
    <xf numFmtId="0" fontId="0" fillId="33" borderId="79" xfId="0" applyFill="1" applyBorder="1" applyAlignment="1" applyProtection="1">
      <alignment horizontal="right" vertical="center"/>
      <protection/>
    </xf>
    <xf numFmtId="0" fontId="0" fillId="32" borderId="78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 applyProtection="1">
      <alignment horizontal="center" vertical="center" shrinkToFit="1"/>
      <protection locked="0"/>
    </xf>
    <xf numFmtId="0" fontId="0" fillId="32" borderId="81" xfId="0" applyFill="1" applyBorder="1" applyAlignment="1" applyProtection="1">
      <alignment horizontal="center" vertical="center" shrinkToFit="1"/>
      <protection locked="0"/>
    </xf>
    <xf numFmtId="0" fontId="0" fillId="32" borderId="82" xfId="0" applyFill="1" applyBorder="1" applyAlignment="1" applyProtection="1">
      <alignment horizontal="center" vertical="center" shrinkToFit="1"/>
      <protection locked="0"/>
    </xf>
    <xf numFmtId="0" fontId="0" fillId="32" borderId="83" xfId="0" applyFill="1" applyBorder="1" applyAlignment="1" applyProtection="1">
      <alignment horizontal="center" vertical="center" shrinkToFit="1"/>
      <protection locked="0"/>
    </xf>
    <xf numFmtId="0" fontId="0" fillId="33" borderId="65" xfId="0" applyFill="1" applyBorder="1" applyAlignment="1" applyProtection="1">
      <alignment horizontal="center" vertical="center" shrinkToFit="1"/>
      <protection locked="0"/>
    </xf>
    <xf numFmtId="0" fontId="0" fillId="33" borderId="80" xfId="0" applyFill="1" applyBorder="1" applyAlignment="1" applyProtection="1">
      <alignment horizontal="center" vertical="center" shrinkToFit="1"/>
      <protection locked="0"/>
    </xf>
    <xf numFmtId="0" fontId="0" fillId="32" borderId="65" xfId="0" applyFill="1" applyBorder="1" applyAlignment="1" applyProtection="1">
      <alignment horizontal="center" vertical="center" shrinkToFit="1"/>
      <protection locked="0"/>
    </xf>
    <xf numFmtId="0" fontId="0" fillId="32" borderId="84" xfId="0" applyFill="1" applyBorder="1" applyAlignment="1" applyProtection="1">
      <alignment horizontal="center" vertical="center" shrinkToFit="1"/>
      <protection locked="0"/>
    </xf>
    <xf numFmtId="0" fontId="0" fillId="32" borderId="51" xfId="0" applyFill="1" applyBorder="1" applyAlignment="1" applyProtection="1">
      <alignment horizontal="center" vertical="center" shrinkToFit="1"/>
      <protection locked="0"/>
    </xf>
    <xf numFmtId="0" fontId="0" fillId="32" borderId="85" xfId="0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0" fontId="0" fillId="32" borderId="77" xfId="0" applyFill="1" applyBorder="1" applyAlignment="1" applyProtection="1">
      <alignment horizontal="center" vertical="center" shrinkToFit="1"/>
      <protection locked="0"/>
    </xf>
    <xf numFmtId="0" fontId="0" fillId="32" borderId="86" xfId="0" applyFill="1" applyBorder="1" applyAlignment="1" applyProtection="1">
      <alignment horizontal="center" vertical="center" shrinkToFit="1"/>
      <protection locked="0"/>
    </xf>
    <xf numFmtId="0" fontId="0" fillId="32" borderId="87" xfId="0" applyFill="1" applyBorder="1" applyAlignment="1" applyProtection="1">
      <alignment horizontal="center" vertical="center" shrinkToFit="1"/>
      <protection locked="0"/>
    </xf>
    <xf numFmtId="0" fontId="0" fillId="32" borderId="88" xfId="0" applyFill="1" applyBorder="1" applyAlignment="1" applyProtection="1">
      <alignment horizontal="center" vertical="center" shrinkToFit="1"/>
      <protection locked="0"/>
    </xf>
    <xf numFmtId="0" fontId="0" fillId="34" borderId="76" xfId="0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89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51" xfId="0" applyFont="1" applyFill="1" applyBorder="1" applyAlignment="1" applyProtection="1">
      <alignment vertical="center"/>
      <protection/>
    </xf>
    <xf numFmtId="0" fontId="71" fillId="32" borderId="51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2" fillId="32" borderId="0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73" fillId="0" borderId="66" xfId="0" applyFont="1" applyFill="1" applyBorder="1" applyAlignment="1" applyProtection="1">
      <alignment horizontal="right" vertical="center"/>
      <protection locked="0"/>
    </xf>
    <xf numFmtId="0" fontId="16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7" fillId="32" borderId="51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74" fillId="32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75" fillId="0" borderId="90" xfId="0" applyFont="1" applyFill="1" applyBorder="1" applyAlignment="1" applyProtection="1">
      <alignment horizontal="left" vertical="center" wrapText="1"/>
      <protection/>
    </xf>
    <xf numFmtId="0" fontId="75" fillId="0" borderId="91" xfId="0" applyFont="1" applyFill="1" applyBorder="1" applyAlignment="1" applyProtection="1">
      <alignment horizontal="left" vertical="center" wrapText="1"/>
      <protection/>
    </xf>
    <xf numFmtId="0" fontId="75" fillId="0" borderId="92" xfId="0" applyFont="1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66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66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0" fontId="73" fillId="0" borderId="16" xfId="0" applyFont="1" applyFill="1" applyBorder="1" applyAlignment="1" applyProtection="1">
      <alignment horizontal="center" vertical="center"/>
      <protection locked="0"/>
    </xf>
    <xf numFmtId="0" fontId="73" fillId="0" borderId="66" xfId="0" applyFont="1" applyFill="1" applyBorder="1" applyAlignment="1" applyProtection="1">
      <alignment horizontal="center" vertical="center"/>
      <protection locked="0"/>
    </xf>
    <xf numFmtId="0" fontId="73" fillId="0" borderId="4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73" fillId="0" borderId="16" xfId="0" applyFont="1" applyFill="1" applyBorder="1" applyAlignment="1" applyProtection="1">
      <alignment horizontal="center" vertical="center" shrinkToFit="1"/>
      <protection locked="0"/>
    </xf>
    <xf numFmtId="0" fontId="73" fillId="0" borderId="66" xfId="0" applyFont="1" applyFill="1" applyBorder="1" applyAlignment="1" applyProtection="1">
      <alignment horizontal="center" vertical="center" shrinkToFit="1"/>
      <protection locked="0"/>
    </xf>
    <xf numFmtId="0" fontId="73" fillId="0" borderId="42" xfId="0" applyFont="1" applyFill="1" applyBorder="1" applyAlignment="1" applyProtection="1">
      <alignment horizontal="center" vertical="center" shrinkToFit="1"/>
      <protection locked="0"/>
    </xf>
    <xf numFmtId="0" fontId="73" fillId="0" borderId="11" xfId="0" applyFont="1" applyFill="1" applyBorder="1" applyAlignment="1" applyProtection="1">
      <alignment horizontal="center" vertical="center" shrinkToFit="1"/>
      <protection locked="0"/>
    </xf>
    <xf numFmtId="0" fontId="73" fillId="0" borderId="16" xfId="0" applyFont="1" applyFill="1" applyBorder="1" applyAlignment="1" applyProtection="1">
      <alignment horizontal="center" vertical="center" wrapText="1"/>
      <protection locked="0"/>
    </xf>
    <xf numFmtId="0" fontId="73" fillId="0" borderId="66" xfId="0" applyFont="1" applyFill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 horizontal="center" vertical="center" wrapText="1"/>
      <protection locked="0"/>
    </xf>
    <xf numFmtId="0" fontId="73" fillId="0" borderId="66" xfId="0" applyFont="1" applyFill="1" applyBorder="1" applyAlignment="1" applyProtection="1">
      <alignment horizontal="right" vertical="center"/>
      <protection locked="0"/>
    </xf>
    <xf numFmtId="0" fontId="9" fillId="34" borderId="66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238125</xdr:rowOff>
    </xdr:from>
    <xdr:to>
      <xdr:col>17</xdr:col>
      <xdr:colOff>857250</xdr:colOff>
      <xdr:row>5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9886950" y="771525"/>
          <a:ext cx="5143500" cy="1238250"/>
        </a:xfrm>
        <a:prstGeom prst="wedgeRectCallout">
          <a:avLst>
            <a:gd name="adj1" fmla="val -90500"/>
            <a:gd name="adj2" fmla="val -53412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学校名をプルダウンメニューより選択してください。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プルダウンメニューにない場合は，下の欄に直接入力してください。</a:t>
          </a:r>
        </a:p>
      </xdr:txBody>
    </xdr: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47625</xdr:colOff>
      <xdr:row>20</xdr:row>
      <xdr:rowOff>257175</xdr:rowOff>
    </xdr:to>
    <xdr:sp>
      <xdr:nvSpPr>
        <xdr:cNvPr id="2" name="四角形吹き出し 4"/>
        <xdr:cNvSpPr>
          <a:spLocks/>
        </xdr:cNvSpPr>
      </xdr:nvSpPr>
      <xdr:spPr>
        <a:xfrm>
          <a:off x="161925" y="5657850"/>
          <a:ext cx="1952625" cy="1924050"/>
        </a:xfrm>
        <a:prstGeom prst="wedgeRectCallout">
          <a:avLst>
            <a:gd name="adj1" fmla="val -15532"/>
            <a:gd name="adj2" fmla="val -101893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ゼッケンナンバーは，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JAAF</a:t>
          </a:r>
          <a:r>
            <a:rPr lang="en-US" cap="none" sz="1200" b="0" i="0" u="none" baseline="0">
              <a:solidFill>
                <a:srgbClr val="000000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76200</xdr:colOff>
      <xdr:row>20</xdr:row>
      <xdr:rowOff>28575</xdr:rowOff>
    </xdr:from>
    <xdr:to>
      <xdr:col>4</xdr:col>
      <xdr:colOff>495300</xdr:colOff>
      <xdr:row>24</xdr:row>
      <xdr:rowOff>38100</xdr:rowOff>
    </xdr:to>
    <xdr:sp>
      <xdr:nvSpPr>
        <xdr:cNvPr id="3" name="四角形吹き出し 5"/>
        <xdr:cNvSpPr>
          <a:spLocks/>
        </xdr:cNvSpPr>
      </xdr:nvSpPr>
      <xdr:spPr>
        <a:xfrm>
          <a:off x="2143125" y="7353300"/>
          <a:ext cx="1381125" cy="1495425"/>
        </a:xfrm>
        <a:prstGeom prst="wedgeRectCallout">
          <a:avLst>
            <a:gd name="adj1" fmla="val -58296"/>
            <a:gd name="adj2" fmla="val -22780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114300</xdr:colOff>
      <xdr:row>14</xdr:row>
      <xdr:rowOff>76200</xdr:rowOff>
    </xdr:from>
    <xdr:to>
      <xdr:col>6</xdr:col>
      <xdr:colOff>123825</xdr:colOff>
      <xdr:row>19</xdr:row>
      <xdr:rowOff>47625</xdr:rowOff>
    </xdr:to>
    <xdr:sp>
      <xdr:nvSpPr>
        <xdr:cNvPr id="4" name="四角形吹き出し 6"/>
        <xdr:cNvSpPr>
          <a:spLocks/>
        </xdr:cNvSpPr>
      </xdr:nvSpPr>
      <xdr:spPr>
        <a:xfrm>
          <a:off x="3143250" y="5172075"/>
          <a:ext cx="1933575" cy="1828800"/>
        </a:xfrm>
        <a:prstGeom prst="wedgeRectCallout">
          <a:avLst>
            <a:gd name="adj1" fmla="val -7736"/>
            <a:gd name="adj2" fmla="val -82736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ﾌﾘｶﾞﾅは自動で入力されますが，間違っている場合は直接入力して下さい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半角ｶﾀｶﾅで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10</xdr:col>
      <xdr:colOff>38100</xdr:colOff>
      <xdr:row>24</xdr:row>
      <xdr:rowOff>9525</xdr:rowOff>
    </xdr:to>
    <xdr:sp>
      <xdr:nvSpPr>
        <xdr:cNvPr id="5" name="四角形吹き出し 8"/>
        <xdr:cNvSpPr>
          <a:spLocks/>
        </xdr:cNvSpPr>
      </xdr:nvSpPr>
      <xdr:spPr>
        <a:xfrm>
          <a:off x="4448175" y="7324725"/>
          <a:ext cx="1857375" cy="1495425"/>
        </a:xfrm>
        <a:prstGeom prst="wedgeRectCallout">
          <a:avLst>
            <a:gd name="adj1" fmla="val 11837"/>
            <a:gd name="adj2" fmla="val -250194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プルダウンメニューより種目を選択してください。</a:t>
          </a:r>
        </a:p>
      </xdr:txBody>
    </xdr:sp>
    <xdr:clientData/>
  </xdr:twoCellAnchor>
  <xdr:twoCellAnchor>
    <xdr:from>
      <xdr:col>11</xdr:col>
      <xdr:colOff>447675</xdr:colOff>
      <xdr:row>11</xdr:row>
      <xdr:rowOff>352425</xdr:rowOff>
    </xdr:from>
    <xdr:to>
      <xdr:col>13</xdr:col>
      <xdr:colOff>600075</xdr:colOff>
      <xdr:row>16</xdr:row>
      <xdr:rowOff>142875</xdr:rowOff>
    </xdr:to>
    <xdr:sp>
      <xdr:nvSpPr>
        <xdr:cNvPr id="6" name="四角形吹き出し 9"/>
        <xdr:cNvSpPr>
          <a:spLocks/>
        </xdr:cNvSpPr>
      </xdr:nvSpPr>
      <xdr:spPr>
        <a:xfrm>
          <a:off x="7762875" y="4333875"/>
          <a:ext cx="2724150" cy="1647825"/>
        </a:xfrm>
        <a:prstGeom prst="wedgeRectCallout">
          <a:avLst>
            <a:gd name="adj1" fmla="val -69268"/>
            <a:gd name="adj2" fmla="val -57597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公認記録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は記入例を参考にして記入してください。</a:t>
          </a:r>
        </a:p>
      </xdr:txBody>
    </xdr:sp>
    <xdr:clientData/>
  </xdr:twoCellAnchor>
  <xdr:twoCellAnchor>
    <xdr:from>
      <xdr:col>9</xdr:col>
      <xdr:colOff>114300</xdr:colOff>
      <xdr:row>17</xdr:row>
      <xdr:rowOff>123825</xdr:rowOff>
    </xdr:from>
    <xdr:to>
      <xdr:col>19</xdr:col>
      <xdr:colOff>352425</xdr:colOff>
      <xdr:row>20</xdr:row>
      <xdr:rowOff>161925</xdr:rowOff>
    </xdr:to>
    <xdr:sp>
      <xdr:nvSpPr>
        <xdr:cNvPr id="7" name="右矢印 10"/>
        <xdr:cNvSpPr>
          <a:spLocks/>
        </xdr:cNvSpPr>
      </xdr:nvSpPr>
      <xdr:spPr>
        <a:xfrm>
          <a:off x="5524500" y="6334125"/>
          <a:ext cx="10715625" cy="1152525"/>
        </a:xfrm>
        <a:prstGeom prst="rightArrow">
          <a:avLst>
            <a:gd name="adj1" fmla="val 45574"/>
            <a:gd name="adj2" fmla="val -17222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6</xdr:row>
      <xdr:rowOff>28575</xdr:rowOff>
    </xdr:from>
    <xdr:to>
      <xdr:col>22</xdr:col>
      <xdr:colOff>152400</xdr:colOff>
      <xdr:row>8</xdr:row>
      <xdr:rowOff>152400</xdr:rowOff>
    </xdr:to>
    <xdr:sp>
      <xdr:nvSpPr>
        <xdr:cNvPr id="8" name="四角形吹き出し 11"/>
        <xdr:cNvSpPr>
          <a:spLocks/>
        </xdr:cNvSpPr>
      </xdr:nvSpPr>
      <xdr:spPr>
        <a:xfrm>
          <a:off x="15592425" y="2047875"/>
          <a:ext cx="2857500" cy="1333500"/>
        </a:xfrm>
        <a:prstGeom prst="wedgeRectCallout">
          <a:avLst>
            <a:gd name="adj1" fmla="val -97726"/>
            <a:gd name="adj2" fmla="val 4767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最高記録がある場合は，公認記録を記入してください。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)51</a:t>
          </a:r>
          <a:r>
            <a:rPr lang="en-US" cap="none" sz="1200" b="0" i="0" u="none" baseline="0">
              <a:solidFill>
                <a:srgbClr val="000000"/>
              </a:solidFill>
            </a:rPr>
            <a:t>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34→5134</a:t>
          </a:r>
        </a:p>
      </xdr:txBody>
    </xdr:sp>
    <xdr:clientData/>
  </xdr:twoCellAnchor>
  <xdr:twoCellAnchor>
    <xdr:from>
      <xdr:col>13</xdr:col>
      <xdr:colOff>762000</xdr:colOff>
      <xdr:row>21</xdr:row>
      <xdr:rowOff>76200</xdr:rowOff>
    </xdr:from>
    <xdr:to>
      <xdr:col>17</xdr:col>
      <xdr:colOff>523875</xdr:colOff>
      <xdr:row>26</xdr:row>
      <xdr:rowOff>152400</xdr:rowOff>
    </xdr:to>
    <xdr:sp>
      <xdr:nvSpPr>
        <xdr:cNvPr id="9" name="四角形吹き出し 12"/>
        <xdr:cNvSpPr>
          <a:spLocks/>
        </xdr:cNvSpPr>
      </xdr:nvSpPr>
      <xdr:spPr>
        <a:xfrm>
          <a:off x="10648950" y="7772400"/>
          <a:ext cx="4048125" cy="1933575"/>
        </a:xfrm>
        <a:prstGeom prst="wedgeRectCallout">
          <a:avLst>
            <a:gd name="adj1" fmla="val 3518"/>
            <a:gd name="adj2" fmla="val -23136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各種目１校２名以内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リレーは１校１チーム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６名以内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１人２種目以内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補欠種目を含む。リレーは除く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2">
        <row r="8">
          <cell r="X8" t="str">
            <v>200ｍ</v>
          </cell>
        </row>
        <row r="9">
          <cell r="X9" t="str">
            <v>800ｍ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Y265"/>
  <sheetViews>
    <sheetView view="pageBreakPreview" zoomScale="50" zoomScaleNormal="50" zoomScaleSheetLayoutView="50" zoomScalePageLayoutView="0" workbookViewId="0" topLeftCell="A1">
      <selection activeCell="B9" sqref="B9:O10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2.625" style="71" customWidth="1"/>
    <col min="7" max="7" width="6.00390625" style="71" customWidth="1"/>
    <col min="8" max="9" width="10.00390625" style="71" hidden="1" customWidth="1"/>
    <col min="10" max="10" width="11.25390625" style="71" customWidth="1"/>
    <col min="11" max="11" width="13.75390625" style="71" customWidth="1"/>
    <col min="12" max="12" width="22.50390625" style="71" customWidth="1"/>
    <col min="13" max="13" width="11.25390625" style="71" customWidth="1"/>
    <col min="14" max="14" width="13.75390625" style="71" customWidth="1"/>
    <col min="15" max="15" width="22.50390625" style="71" customWidth="1"/>
    <col min="16" max="17" width="10.00390625" style="71" bestFit="1" customWidth="1"/>
    <col min="18" max="19" width="11.25390625" style="71" customWidth="1"/>
    <col min="20" max="20" width="9.25390625" style="71" customWidth="1"/>
    <col min="21" max="21" width="11.625" style="71" customWidth="1"/>
    <col min="22" max="23" width="10.75390625" style="71" bestFit="1" customWidth="1"/>
    <col min="24" max="24" width="10.25390625" style="71" bestFit="1" customWidth="1"/>
    <col min="25" max="25" width="11.50390625" style="71" bestFit="1" customWidth="1"/>
    <col min="26" max="26" width="11.625" style="71" bestFit="1" customWidth="1"/>
    <col min="27" max="27" width="12.125" style="71" bestFit="1" customWidth="1"/>
    <col min="28" max="28" width="10.375" style="71" customWidth="1"/>
    <col min="29" max="29" width="11.625" style="71" bestFit="1" customWidth="1"/>
    <col min="30" max="30" width="7.625" style="70" bestFit="1" customWidth="1"/>
    <col min="31" max="31" width="11.50390625" style="70" bestFit="1" customWidth="1"/>
    <col min="32" max="32" width="7.50390625" style="70" bestFit="1" customWidth="1"/>
    <col min="33" max="34" width="12.875" style="70" customWidth="1"/>
    <col min="35" max="35" width="7.25390625" style="70" bestFit="1" customWidth="1"/>
    <col min="36" max="36" width="19.125" style="70" bestFit="1" customWidth="1"/>
    <col min="37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200" t="s">
        <v>256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69"/>
      <c r="Y1" s="69"/>
      <c r="Z1" s="69"/>
      <c r="AA1" s="69"/>
      <c r="AB1" s="69"/>
      <c r="AC1" s="69"/>
      <c r="AD1" s="69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30" customHeight="1">
      <c r="A3" s="70"/>
      <c r="B3" s="212" t="s">
        <v>130</v>
      </c>
      <c r="C3" s="213"/>
      <c r="D3" s="213"/>
      <c r="E3" s="213"/>
      <c r="F3" s="214"/>
      <c r="G3" s="215"/>
      <c r="H3" s="215"/>
      <c r="I3" s="215"/>
      <c r="J3" s="215"/>
      <c r="K3" s="216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30" customHeight="1">
      <c r="A4" s="70"/>
      <c r="B4" s="183" t="s">
        <v>131</v>
      </c>
      <c r="C4" s="184"/>
      <c r="D4" s="184"/>
      <c r="E4" s="184"/>
      <c r="F4" s="217"/>
      <c r="G4" s="218"/>
      <c r="H4" s="218"/>
      <c r="I4" s="218"/>
      <c r="J4" s="218"/>
      <c r="K4" s="219"/>
      <c r="L4" s="183" t="s">
        <v>6</v>
      </c>
      <c r="M4" s="184"/>
      <c r="N4" s="185"/>
      <c r="O4" s="186"/>
      <c r="P4" s="187"/>
      <c r="Q4" s="187"/>
      <c r="R4" s="187"/>
      <c r="S4" s="187"/>
      <c r="T4" s="187"/>
      <c r="U4" s="187"/>
      <c r="V4" s="187"/>
      <c r="W4" s="188"/>
      <c r="X4" s="73"/>
      <c r="Y4" s="70"/>
      <c r="Z4" s="70"/>
      <c r="AA4" s="70"/>
      <c r="AB4" s="70"/>
      <c r="AC4" s="70"/>
    </row>
    <row r="5" spans="1:29" ht="30" customHeight="1">
      <c r="A5" s="70"/>
      <c r="B5" s="197" t="s">
        <v>132</v>
      </c>
      <c r="C5" s="198"/>
      <c r="D5" s="199"/>
      <c r="E5" s="199"/>
      <c r="F5" s="199"/>
      <c r="G5" s="206" t="s">
        <v>234</v>
      </c>
      <c r="H5" s="207"/>
      <c r="I5" s="207"/>
      <c r="J5" s="208"/>
      <c r="K5" s="192"/>
      <c r="L5" s="193"/>
      <c r="M5" s="193"/>
      <c r="N5" s="193"/>
      <c r="O5" s="209" t="s">
        <v>143</v>
      </c>
      <c r="P5" s="210"/>
      <c r="Q5" s="189"/>
      <c r="R5" s="190"/>
      <c r="S5" s="190"/>
      <c r="T5" s="190"/>
      <c r="U5" s="191"/>
      <c r="V5" s="74" t="s">
        <v>145</v>
      </c>
      <c r="W5" s="75">
        <f>COUNT(B12:B81)</f>
        <v>0</v>
      </c>
      <c r="X5" s="76"/>
      <c r="Y5" s="70"/>
      <c r="Z5" s="70"/>
      <c r="AA5" s="70"/>
      <c r="AB5" s="70"/>
      <c r="AC5" s="70"/>
    </row>
    <row r="6" spans="1:29" ht="27" customHeight="1">
      <c r="A6" s="70"/>
      <c r="B6" s="77" t="s">
        <v>133</v>
      </c>
      <c r="C6" s="164"/>
      <c r="D6" s="78" t="s">
        <v>134</v>
      </c>
      <c r="E6" s="164"/>
      <c r="F6" s="78" t="s">
        <v>135</v>
      </c>
      <c r="G6" s="194"/>
      <c r="H6" s="194"/>
      <c r="I6" s="194"/>
      <c r="J6" s="194"/>
      <c r="K6" s="79" t="s">
        <v>136</v>
      </c>
      <c r="L6" s="79"/>
      <c r="M6" s="165"/>
      <c r="N6" s="165"/>
      <c r="O6" s="165"/>
      <c r="P6" s="165"/>
      <c r="Q6" s="165"/>
      <c r="R6" s="165"/>
      <c r="S6" s="165"/>
      <c r="T6" s="165"/>
      <c r="U6" s="139"/>
      <c r="V6" s="74" t="s">
        <v>146</v>
      </c>
      <c r="W6" s="75">
        <f>U82</f>
        <v>0</v>
      </c>
      <c r="X6" s="76"/>
      <c r="Y6" s="70"/>
      <c r="Z6" s="70"/>
      <c r="AA6" s="70"/>
      <c r="AB6" s="70"/>
      <c r="AC6" s="70"/>
    </row>
    <row r="7" spans="1:29" ht="35.25" customHeight="1">
      <c r="A7" s="70"/>
      <c r="B7" s="195" t="s">
        <v>129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81" t="s">
        <v>144</v>
      </c>
      <c r="N7" s="211"/>
      <c r="O7" s="211"/>
      <c r="P7" s="82" t="s">
        <v>148</v>
      </c>
      <c r="Q7" s="196"/>
      <c r="R7" s="196"/>
      <c r="S7" s="84"/>
      <c r="T7" s="84"/>
      <c r="U7" s="85"/>
      <c r="V7" s="165"/>
      <c r="W7" s="165"/>
      <c r="X7" s="165"/>
      <c r="Y7" s="86"/>
      <c r="Z7" s="70"/>
      <c r="AA7" s="70"/>
      <c r="AB7" s="70"/>
      <c r="AC7" s="70"/>
    </row>
    <row r="8" spans="1:29" ht="60" customHeight="1" thickBot="1">
      <c r="A8" s="70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3"/>
      <c r="P8" s="165"/>
      <c r="Q8" s="165"/>
      <c r="R8" s="83"/>
      <c r="S8" s="83"/>
      <c r="T8" s="165"/>
      <c r="U8" s="165"/>
      <c r="V8" s="165"/>
      <c r="W8" s="165"/>
      <c r="X8" s="85"/>
      <c r="Y8" s="165"/>
      <c r="Z8" s="165"/>
      <c r="AA8" s="165"/>
      <c r="AB8" s="165"/>
      <c r="AC8" s="86"/>
    </row>
    <row r="9" spans="1:51" ht="15" customHeight="1">
      <c r="A9" s="70"/>
      <c r="B9" s="201" t="s">
        <v>250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  <c r="P9" s="144" t="s">
        <v>137</v>
      </c>
      <c r="Q9" s="87" t="s">
        <v>137</v>
      </c>
      <c r="R9" s="88"/>
      <c r="S9" s="165"/>
      <c r="T9" s="165"/>
      <c r="U9" s="165"/>
      <c r="V9" s="165"/>
      <c r="W9" s="165"/>
      <c r="X9" s="86"/>
      <c r="Y9" s="70"/>
      <c r="Z9" s="70"/>
      <c r="AA9" s="70"/>
      <c r="AB9" s="70"/>
      <c r="AC9" s="70"/>
      <c r="AW9" s="71"/>
      <c r="AX9" s="71"/>
      <c r="AY9" s="71"/>
    </row>
    <row r="10" spans="1:51" ht="15" customHeight="1" thickBot="1">
      <c r="A10" s="70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145"/>
      <c r="Q10" s="17"/>
      <c r="R10" s="89"/>
      <c r="S10" s="89"/>
      <c r="T10" s="89"/>
      <c r="U10" s="89"/>
      <c r="V10" s="70"/>
      <c r="W10" s="70"/>
      <c r="X10" s="70"/>
      <c r="Y10" s="70"/>
      <c r="Z10" s="70"/>
      <c r="AA10" s="70"/>
      <c r="AB10" s="70"/>
      <c r="AC10" s="70"/>
      <c r="AW10" s="71"/>
      <c r="AX10" s="71"/>
      <c r="AY10" s="71"/>
    </row>
    <row r="11" spans="1:51" ht="29.25" thickBot="1">
      <c r="A11" s="70"/>
      <c r="B11" s="90" t="s">
        <v>17</v>
      </c>
      <c r="C11" s="91" t="s">
        <v>9</v>
      </c>
      <c r="D11" s="92" t="s">
        <v>10</v>
      </c>
      <c r="E11" s="93" t="s">
        <v>11</v>
      </c>
      <c r="F11" s="94" t="s">
        <v>12</v>
      </c>
      <c r="G11" s="91" t="s">
        <v>142</v>
      </c>
      <c r="H11" s="95" t="s">
        <v>8</v>
      </c>
      <c r="I11" s="91" t="s">
        <v>7</v>
      </c>
      <c r="J11" s="90" t="s">
        <v>13</v>
      </c>
      <c r="K11" s="95" t="s">
        <v>4</v>
      </c>
      <c r="L11" s="91" t="s">
        <v>139</v>
      </c>
      <c r="M11" s="96" t="s">
        <v>14</v>
      </c>
      <c r="N11" s="91" t="s">
        <v>4</v>
      </c>
      <c r="O11" s="91" t="s">
        <v>139</v>
      </c>
      <c r="P11" s="90" t="s">
        <v>127</v>
      </c>
      <c r="Q11" s="97" t="s">
        <v>128</v>
      </c>
      <c r="R11" s="98" t="s">
        <v>140</v>
      </c>
      <c r="S11" s="99" t="s">
        <v>141</v>
      </c>
      <c r="T11" s="70"/>
      <c r="U11" s="70"/>
      <c r="V11" s="70"/>
      <c r="W11" s="7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V11" s="71"/>
      <c r="AW11" s="71"/>
      <c r="AX11" s="71"/>
      <c r="AY11" s="71"/>
    </row>
    <row r="12" spans="1:51" ht="29.25" customHeight="1">
      <c r="A12" s="101">
        <v>1</v>
      </c>
      <c r="B12" s="52"/>
      <c r="C12" s="16"/>
      <c r="D12" s="19"/>
      <c r="E12" s="15">
        <f aca="true" t="shared" si="0" ref="E12:F33">ASC(PHONETIC(C12))</f>
      </c>
      <c r="F12" s="22">
        <f t="shared" si="0"/>
      </c>
      <c r="G12" s="16"/>
      <c r="H12" s="115">
        <f>IF($F$3=" "," ",$F$3)</f>
        <v>0</v>
      </c>
      <c r="I12" s="116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70"/>
      <c r="U12" s="205" t="s">
        <v>5</v>
      </c>
      <c r="V12" s="205"/>
      <c r="W12" s="70"/>
      <c r="X12" s="102" t="s">
        <v>15</v>
      </c>
      <c r="Y12" s="100"/>
      <c r="Z12" s="100"/>
      <c r="AA12" s="100"/>
      <c r="AB12" s="100">
        <v>1</v>
      </c>
      <c r="AC12" s="100" t="s">
        <v>86</v>
      </c>
      <c r="AD12" s="100"/>
      <c r="AE12" s="100"/>
      <c r="AF12" s="100"/>
      <c r="AG12" s="100"/>
      <c r="AH12" s="100"/>
      <c r="AV12" s="71"/>
      <c r="AW12" s="71"/>
      <c r="AX12" s="71"/>
      <c r="AY12" s="71"/>
    </row>
    <row r="13" spans="1:51" ht="29.25" customHeight="1">
      <c r="A13" s="103">
        <v>2</v>
      </c>
      <c r="B13" s="10"/>
      <c r="C13" s="13"/>
      <c r="D13" s="18"/>
      <c r="E13" s="1">
        <f t="shared" si="0"/>
      </c>
      <c r="F13" s="21">
        <f t="shared" si="0"/>
      </c>
      <c r="G13" s="13"/>
      <c r="H13" s="117">
        <f aca="true" t="shared" si="1" ref="H13:H76">IF($F$3=" "," ",$F$3)</f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70"/>
      <c r="U13" s="104" t="s">
        <v>29</v>
      </c>
      <c r="V13" s="105" t="s">
        <v>25</v>
      </c>
      <c r="W13" s="105">
        <v>1134</v>
      </c>
      <c r="X13" s="100" t="s">
        <v>126</v>
      </c>
      <c r="Y13" s="100"/>
      <c r="Z13" s="100"/>
      <c r="AA13" s="100"/>
      <c r="AB13" s="100">
        <v>2</v>
      </c>
      <c r="AC13" s="100" t="s">
        <v>57</v>
      </c>
      <c r="AD13" s="100"/>
      <c r="AE13" s="100"/>
      <c r="AF13" s="100"/>
      <c r="AG13" s="100"/>
      <c r="AH13" s="100"/>
      <c r="AV13" s="71"/>
      <c r="AW13" s="71"/>
      <c r="AX13" s="71"/>
      <c r="AY13" s="71"/>
    </row>
    <row r="14" spans="1:51" ht="29.25" customHeight="1">
      <c r="A14" s="103">
        <v>3</v>
      </c>
      <c r="B14" s="10"/>
      <c r="C14" s="13"/>
      <c r="D14" s="18"/>
      <c r="E14" s="1">
        <f t="shared" si="0"/>
      </c>
      <c r="F14" s="21">
        <f t="shared" si="0"/>
      </c>
      <c r="G14" s="13"/>
      <c r="H14" s="117">
        <f t="shared" si="1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70"/>
      <c r="U14" s="104" t="s">
        <v>30</v>
      </c>
      <c r="V14" s="105" t="s">
        <v>26</v>
      </c>
      <c r="W14" s="105">
        <v>2300</v>
      </c>
      <c r="X14" s="100"/>
      <c r="Y14" s="100"/>
      <c r="Z14" s="100"/>
      <c r="AA14" s="100"/>
      <c r="AB14" s="100">
        <v>3</v>
      </c>
      <c r="AC14" s="100" t="s">
        <v>72</v>
      </c>
      <c r="AD14" s="100" t="s">
        <v>16</v>
      </c>
      <c r="AE14" s="100" t="s">
        <v>147</v>
      </c>
      <c r="AF14" s="100"/>
      <c r="AG14" s="100"/>
      <c r="AH14" s="100"/>
      <c r="AV14" s="71"/>
      <c r="AW14" s="71"/>
      <c r="AX14" s="71"/>
      <c r="AY14" s="71"/>
    </row>
    <row r="15" spans="1:51" ht="29.25" customHeight="1">
      <c r="A15" s="103">
        <v>4</v>
      </c>
      <c r="B15" s="10"/>
      <c r="C15" s="13"/>
      <c r="D15" s="18"/>
      <c r="E15" s="1">
        <f t="shared" si="0"/>
      </c>
      <c r="F15" s="21">
        <f t="shared" si="0"/>
      </c>
      <c r="G15" s="13"/>
      <c r="H15" s="117">
        <f t="shared" si="1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70"/>
      <c r="U15" s="104" t="s">
        <v>31</v>
      </c>
      <c r="V15" s="104" t="s">
        <v>24</v>
      </c>
      <c r="W15" s="104">
        <v>5278</v>
      </c>
      <c r="X15" s="100"/>
      <c r="Y15" s="100"/>
      <c r="Z15" s="100"/>
      <c r="AA15" s="100"/>
      <c r="AB15" s="100"/>
      <c r="AC15" s="100" t="s">
        <v>99</v>
      </c>
      <c r="AD15" s="100" t="s">
        <v>40</v>
      </c>
      <c r="AE15" s="100" t="s">
        <v>138</v>
      </c>
      <c r="AF15" s="100"/>
      <c r="AG15" s="100"/>
      <c r="AH15" s="100"/>
      <c r="AV15" s="71"/>
      <c r="AW15" s="71"/>
      <c r="AX15" s="71"/>
      <c r="AY15" s="71"/>
    </row>
    <row r="16" spans="1:51" ht="29.25" customHeight="1">
      <c r="A16" s="103">
        <v>5</v>
      </c>
      <c r="B16" s="10"/>
      <c r="C16" s="13"/>
      <c r="D16" s="18"/>
      <c r="E16" s="1">
        <f t="shared" si="0"/>
      </c>
      <c r="F16" s="21">
        <f t="shared" si="0"/>
      </c>
      <c r="G16" s="13"/>
      <c r="H16" s="117">
        <f t="shared" si="1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70"/>
      <c r="U16" s="104" t="s">
        <v>32</v>
      </c>
      <c r="V16" s="104" t="s">
        <v>27</v>
      </c>
      <c r="W16" s="104">
        <v>20456</v>
      </c>
      <c r="X16" s="100"/>
      <c r="Y16" s="100"/>
      <c r="Z16" s="100"/>
      <c r="AA16" s="100"/>
      <c r="AB16" s="100"/>
      <c r="AC16" s="100" t="s">
        <v>63</v>
      </c>
      <c r="AD16" s="100"/>
      <c r="AE16" s="100" t="s">
        <v>105</v>
      </c>
      <c r="AF16" s="100"/>
      <c r="AG16" s="100"/>
      <c r="AH16" s="100"/>
      <c r="AV16" s="71"/>
      <c r="AW16" s="71"/>
      <c r="AX16" s="71"/>
      <c r="AY16" s="71"/>
    </row>
    <row r="17" spans="1:51" ht="29.25" customHeight="1">
      <c r="A17" s="103">
        <v>6</v>
      </c>
      <c r="B17" s="10"/>
      <c r="C17" s="13"/>
      <c r="D17" s="18"/>
      <c r="E17" s="1">
        <f t="shared" si="0"/>
      </c>
      <c r="F17" s="21">
        <f t="shared" si="0"/>
      </c>
      <c r="G17" s="13"/>
      <c r="H17" s="117">
        <f t="shared" si="1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70"/>
      <c r="U17" s="104" t="s">
        <v>33</v>
      </c>
      <c r="V17" s="104" t="s">
        <v>23</v>
      </c>
      <c r="W17" s="104">
        <v>421221</v>
      </c>
      <c r="X17" s="100"/>
      <c r="Y17" s="100"/>
      <c r="Z17" s="100"/>
      <c r="AA17" s="100"/>
      <c r="AB17" s="100"/>
      <c r="AC17" s="100" t="s">
        <v>47</v>
      </c>
      <c r="AD17" s="100"/>
      <c r="AE17" s="100" t="s">
        <v>106</v>
      </c>
      <c r="AF17" s="100"/>
      <c r="AG17" s="100"/>
      <c r="AH17" s="100"/>
      <c r="AV17" s="71"/>
      <c r="AW17" s="71"/>
      <c r="AX17" s="71"/>
      <c r="AY17" s="71"/>
    </row>
    <row r="18" spans="1:51" ht="29.25" customHeight="1">
      <c r="A18" s="103">
        <v>7</v>
      </c>
      <c r="B18" s="10"/>
      <c r="C18" s="13"/>
      <c r="D18" s="18"/>
      <c r="E18" s="1">
        <f t="shared" si="0"/>
      </c>
      <c r="F18" s="21">
        <f t="shared" si="0"/>
      </c>
      <c r="G18" s="13"/>
      <c r="H18" s="117">
        <f t="shared" si="1"/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70"/>
      <c r="U18" s="104" t="s">
        <v>21</v>
      </c>
      <c r="V18" s="104" t="s">
        <v>22</v>
      </c>
      <c r="W18" s="104">
        <v>152233</v>
      </c>
      <c r="X18" s="100"/>
      <c r="Y18" s="100"/>
      <c r="Z18" s="100"/>
      <c r="AA18" s="100"/>
      <c r="AB18" s="100"/>
      <c r="AC18" s="100" t="s">
        <v>98</v>
      </c>
      <c r="AD18" s="100" t="s">
        <v>39</v>
      </c>
      <c r="AE18" s="100" t="s">
        <v>107</v>
      </c>
      <c r="AF18" s="100"/>
      <c r="AG18" s="100"/>
      <c r="AH18" s="100"/>
      <c r="AV18" s="71"/>
      <c r="AW18" s="71"/>
      <c r="AX18" s="71"/>
      <c r="AY18" s="71"/>
    </row>
    <row r="19" spans="1:51" ht="29.25" customHeight="1">
      <c r="A19" s="103">
        <v>8</v>
      </c>
      <c r="B19" s="10"/>
      <c r="C19" s="13"/>
      <c r="D19" s="18"/>
      <c r="E19" s="1">
        <f t="shared" si="0"/>
      </c>
      <c r="F19" s="21">
        <f t="shared" si="0"/>
      </c>
      <c r="G19" s="13"/>
      <c r="H19" s="117">
        <f t="shared" si="1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70"/>
      <c r="U19" s="104" t="s">
        <v>34</v>
      </c>
      <c r="V19" s="104" t="s">
        <v>28</v>
      </c>
      <c r="W19" s="104">
        <v>1634</v>
      </c>
      <c r="X19" s="100"/>
      <c r="Y19" s="100"/>
      <c r="Z19" s="100"/>
      <c r="AA19" s="100"/>
      <c r="AB19" s="100"/>
      <c r="AC19" s="100" t="s">
        <v>88</v>
      </c>
      <c r="AD19" s="100"/>
      <c r="AE19" s="100" t="s">
        <v>108</v>
      </c>
      <c r="AF19" s="100"/>
      <c r="AG19" s="100"/>
      <c r="AH19" s="100"/>
      <c r="AV19" s="71"/>
      <c r="AW19" s="71"/>
      <c r="AX19" s="71"/>
      <c r="AY19" s="71"/>
    </row>
    <row r="20" spans="1:51" ht="29.25" customHeight="1">
      <c r="A20" s="103">
        <v>9</v>
      </c>
      <c r="B20" s="10"/>
      <c r="C20" s="13"/>
      <c r="D20" s="18"/>
      <c r="E20" s="1">
        <f t="shared" si="0"/>
      </c>
      <c r="F20" s="21">
        <f t="shared" si="0"/>
      </c>
      <c r="G20" s="13"/>
      <c r="H20" s="117">
        <f t="shared" si="1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70"/>
      <c r="U20" s="104" t="s">
        <v>0</v>
      </c>
      <c r="V20" s="104" t="s">
        <v>35</v>
      </c>
      <c r="W20" s="104">
        <v>175</v>
      </c>
      <c r="X20" s="100"/>
      <c r="Y20" s="100"/>
      <c r="Z20" s="100"/>
      <c r="AA20" s="100"/>
      <c r="AB20" s="100"/>
      <c r="AC20" s="100" t="s">
        <v>70</v>
      </c>
      <c r="AD20" s="100"/>
      <c r="AE20" s="100" t="s">
        <v>109</v>
      </c>
      <c r="AF20" s="100"/>
      <c r="AG20" s="100"/>
      <c r="AH20" s="100"/>
      <c r="AV20" s="71"/>
      <c r="AW20" s="71"/>
      <c r="AX20" s="71"/>
      <c r="AY20" s="71"/>
    </row>
    <row r="21" spans="1:51" ht="29.25" customHeight="1">
      <c r="A21" s="103">
        <v>10</v>
      </c>
      <c r="B21" s="10"/>
      <c r="C21" s="13"/>
      <c r="D21" s="18"/>
      <c r="E21" s="1">
        <f t="shared" si="0"/>
      </c>
      <c r="F21" s="21">
        <f t="shared" si="0"/>
      </c>
      <c r="G21" s="13"/>
      <c r="H21" s="117">
        <f t="shared" si="1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70"/>
      <c r="U21" s="104" t="s">
        <v>1</v>
      </c>
      <c r="V21" s="104" t="s">
        <v>36</v>
      </c>
      <c r="W21" s="104">
        <v>350</v>
      </c>
      <c r="X21" s="100"/>
      <c r="Y21" s="100"/>
      <c r="Z21" s="100"/>
      <c r="AA21" s="100"/>
      <c r="AB21" s="100"/>
      <c r="AC21" s="100" t="s">
        <v>102</v>
      </c>
      <c r="AD21" s="100"/>
      <c r="AE21" s="100" t="s">
        <v>110</v>
      </c>
      <c r="AF21" s="100"/>
      <c r="AG21" s="100"/>
      <c r="AH21" s="100"/>
      <c r="AV21" s="71"/>
      <c r="AW21" s="71"/>
      <c r="AX21" s="71"/>
      <c r="AY21" s="71"/>
    </row>
    <row r="22" spans="1:51" ht="29.25" customHeight="1">
      <c r="A22" s="103">
        <v>11</v>
      </c>
      <c r="B22" s="10"/>
      <c r="C22" s="13"/>
      <c r="D22" s="18"/>
      <c r="E22" s="1">
        <f t="shared" si="0"/>
      </c>
      <c r="F22" s="21">
        <f>ASC(PHONETIC(D22))</f>
      </c>
      <c r="G22" s="13"/>
      <c r="H22" s="117">
        <f t="shared" si="1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70"/>
      <c r="U22" s="104" t="s">
        <v>2</v>
      </c>
      <c r="V22" s="104" t="s">
        <v>37</v>
      </c>
      <c r="W22" s="104">
        <v>650</v>
      </c>
      <c r="X22" s="100"/>
      <c r="Y22" s="100"/>
      <c r="Z22" s="100"/>
      <c r="AA22" s="100"/>
      <c r="AB22" s="100"/>
      <c r="AC22" s="100" t="s">
        <v>238</v>
      </c>
      <c r="AD22" s="100"/>
      <c r="AE22" s="100" t="s">
        <v>111</v>
      </c>
      <c r="AF22" s="100"/>
      <c r="AG22" s="100"/>
      <c r="AH22" s="100"/>
      <c r="AV22" s="71"/>
      <c r="AW22" s="71"/>
      <c r="AX22" s="71"/>
      <c r="AY22" s="71"/>
    </row>
    <row r="23" spans="1:51" ht="29.25" customHeight="1">
      <c r="A23" s="103">
        <v>12</v>
      </c>
      <c r="B23" s="10"/>
      <c r="C23" s="13"/>
      <c r="D23" s="18"/>
      <c r="E23" s="1">
        <f t="shared" si="0"/>
      </c>
      <c r="F23" s="21">
        <f t="shared" si="0"/>
      </c>
      <c r="G23" s="13"/>
      <c r="H23" s="117">
        <f t="shared" si="1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70"/>
      <c r="U23" s="104" t="s">
        <v>3</v>
      </c>
      <c r="V23" s="104" t="s">
        <v>38</v>
      </c>
      <c r="W23" s="104">
        <v>1234</v>
      </c>
      <c r="X23" s="100"/>
      <c r="Y23" s="100"/>
      <c r="Z23" s="100"/>
      <c r="AA23" s="100"/>
      <c r="AB23" s="100"/>
      <c r="AC23" s="100" t="s">
        <v>74</v>
      </c>
      <c r="AD23" s="100"/>
      <c r="AE23" s="100" t="s">
        <v>112</v>
      </c>
      <c r="AF23" s="102"/>
      <c r="AG23" s="100"/>
      <c r="AH23" s="100"/>
      <c r="AV23" s="71"/>
      <c r="AW23" s="71"/>
      <c r="AX23" s="71"/>
      <c r="AY23" s="71"/>
    </row>
    <row r="24" spans="1:51" ht="29.25" customHeight="1">
      <c r="A24" s="103">
        <v>13</v>
      </c>
      <c r="B24" s="10"/>
      <c r="C24" s="13"/>
      <c r="D24" s="18"/>
      <c r="E24" s="1">
        <f t="shared" si="0"/>
      </c>
      <c r="F24" s="21">
        <f t="shared" si="0"/>
      </c>
      <c r="G24" s="13"/>
      <c r="H24" s="117">
        <f t="shared" si="1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70"/>
      <c r="U24" s="106"/>
      <c r="V24" s="106"/>
      <c r="W24" s="107"/>
      <c r="X24" s="100"/>
      <c r="Y24" s="100"/>
      <c r="Z24" s="100"/>
      <c r="AA24" s="100"/>
      <c r="AB24" s="100"/>
      <c r="AC24" s="100" t="s">
        <v>97</v>
      </c>
      <c r="AD24" s="100"/>
      <c r="AE24" s="100" t="s">
        <v>113</v>
      </c>
      <c r="AF24" s="100"/>
      <c r="AG24" s="100"/>
      <c r="AH24" s="100"/>
      <c r="AV24" s="71"/>
      <c r="AW24" s="71"/>
      <c r="AX24" s="71"/>
      <c r="AY24" s="71"/>
    </row>
    <row r="25" spans="1:51" ht="29.25" customHeight="1">
      <c r="A25" s="103">
        <v>14</v>
      </c>
      <c r="B25" s="10"/>
      <c r="C25" s="13"/>
      <c r="D25" s="18"/>
      <c r="E25" s="1">
        <f t="shared" si="0"/>
      </c>
      <c r="F25" s="21">
        <f t="shared" si="0"/>
      </c>
      <c r="G25" s="13"/>
      <c r="H25" s="117">
        <f t="shared" si="1"/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70"/>
      <c r="U25" s="132" t="s">
        <v>18</v>
      </c>
      <c r="V25" s="132" t="s">
        <v>19</v>
      </c>
      <c r="W25" s="3" t="s">
        <v>20</v>
      </c>
      <c r="X25" s="100"/>
      <c r="Y25" s="100"/>
      <c r="Z25" s="100"/>
      <c r="AA25" s="100"/>
      <c r="AB25" s="100"/>
      <c r="AC25" s="100" t="s">
        <v>87</v>
      </c>
      <c r="AD25" s="100"/>
      <c r="AE25" s="100" t="s">
        <v>114</v>
      </c>
      <c r="AF25" s="100"/>
      <c r="AG25" s="100"/>
      <c r="AH25" s="100"/>
      <c r="AV25" s="71"/>
      <c r="AW25" s="71"/>
      <c r="AX25" s="71"/>
      <c r="AY25" s="71"/>
    </row>
    <row r="26" spans="1:51" ht="29.25" customHeight="1">
      <c r="A26" s="103">
        <v>15</v>
      </c>
      <c r="B26" s="10"/>
      <c r="C26" s="13"/>
      <c r="D26" s="18"/>
      <c r="E26" s="1">
        <f t="shared" si="0"/>
      </c>
      <c r="F26" s="21">
        <f t="shared" si="0"/>
      </c>
      <c r="G26" s="13"/>
      <c r="H26" s="117">
        <f t="shared" si="1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70"/>
      <c r="U26" s="133" t="s">
        <v>138</v>
      </c>
      <c r="V26" s="134">
        <f aca="true" t="shared" si="2" ref="V26:V44">COUNTIF($J$12:$O$81,U26)</f>
        <v>0</v>
      </c>
      <c r="W26" s="134">
        <v>2</v>
      </c>
      <c r="X26" s="100"/>
      <c r="Y26" s="100"/>
      <c r="Z26" s="100"/>
      <c r="AA26" s="100"/>
      <c r="AB26" s="100"/>
      <c r="AC26" s="100" t="s">
        <v>50</v>
      </c>
      <c r="AD26" s="100"/>
      <c r="AE26" s="100" t="s">
        <v>115</v>
      </c>
      <c r="AF26" s="100"/>
      <c r="AG26" s="100"/>
      <c r="AH26" s="100"/>
      <c r="AV26" s="71"/>
      <c r="AW26" s="71"/>
      <c r="AX26" s="71"/>
      <c r="AY26" s="71"/>
    </row>
    <row r="27" spans="1:51" ht="29.25" customHeight="1">
      <c r="A27" s="103">
        <v>16</v>
      </c>
      <c r="B27" s="10"/>
      <c r="C27" s="13"/>
      <c r="D27" s="18"/>
      <c r="E27" s="1">
        <f t="shared" si="0"/>
      </c>
      <c r="F27" s="21">
        <f t="shared" si="0"/>
      </c>
      <c r="G27" s="13"/>
      <c r="H27" s="117">
        <f t="shared" si="1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70"/>
      <c r="U27" s="133" t="s">
        <v>105</v>
      </c>
      <c r="V27" s="134">
        <f t="shared" si="2"/>
        <v>0</v>
      </c>
      <c r="W27" s="134">
        <v>2</v>
      </c>
      <c r="X27" s="100"/>
      <c r="Y27" s="100"/>
      <c r="Z27" s="100"/>
      <c r="AA27" s="100"/>
      <c r="AB27" s="100"/>
      <c r="AC27" s="100" t="s">
        <v>41</v>
      </c>
      <c r="AD27" s="100"/>
      <c r="AE27" s="100" t="s">
        <v>116</v>
      </c>
      <c r="AF27" s="100"/>
      <c r="AG27" s="100"/>
      <c r="AH27" s="100"/>
      <c r="AV27" s="71"/>
      <c r="AW27" s="71"/>
      <c r="AX27" s="71"/>
      <c r="AY27" s="71"/>
    </row>
    <row r="28" spans="1:51" ht="29.25" customHeight="1">
      <c r="A28" s="103">
        <v>17</v>
      </c>
      <c r="B28" s="10"/>
      <c r="C28" s="13"/>
      <c r="D28" s="18"/>
      <c r="E28" s="1">
        <f t="shared" si="0"/>
      </c>
      <c r="F28" s="21">
        <f t="shared" si="0"/>
      </c>
      <c r="G28" s="13"/>
      <c r="H28" s="117">
        <f t="shared" si="1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70"/>
      <c r="U28" s="133" t="s">
        <v>106</v>
      </c>
      <c r="V28" s="134">
        <f t="shared" si="2"/>
        <v>0</v>
      </c>
      <c r="W28" s="134">
        <v>2</v>
      </c>
      <c r="X28" s="100"/>
      <c r="Y28" s="100"/>
      <c r="Z28" s="100"/>
      <c r="AA28" s="100"/>
      <c r="AB28" s="100"/>
      <c r="AC28" s="100" t="s">
        <v>46</v>
      </c>
      <c r="AD28" s="100"/>
      <c r="AE28" s="100" t="s">
        <v>117</v>
      </c>
      <c r="AF28" s="100"/>
      <c r="AG28" s="100"/>
      <c r="AH28" s="100"/>
      <c r="AV28" s="71"/>
      <c r="AW28" s="71"/>
      <c r="AX28" s="71"/>
      <c r="AY28" s="71"/>
    </row>
    <row r="29" spans="1:51" ht="29.25" customHeight="1">
      <c r="A29" s="103">
        <v>18</v>
      </c>
      <c r="B29" s="10"/>
      <c r="C29" s="13"/>
      <c r="D29" s="18"/>
      <c r="E29" s="1">
        <f t="shared" si="0"/>
      </c>
      <c r="F29" s="21">
        <f t="shared" si="0"/>
      </c>
      <c r="G29" s="13"/>
      <c r="H29" s="117">
        <f t="shared" si="1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70"/>
      <c r="U29" s="133" t="s">
        <v>107</v>
      </c>
      <c r="V29" s="134">
        <f t="shared" si="2"/>
        <v>0</v>
      </c>
      <c r="W29" s="134">
        <v>2</v>
      </c>
      <c r="X29" s="100"/>
      <c r="Y29" s="100"/>
      <c r="Z29" s="100"/>
      <c r="AA29" s="100"/>
      <c r="AB29" s="100"/>
      <c r="AC29" s="100" t="s">
        <v>59</v>
      </c>
      <c r="AD29" s="100"/>
      <c r="AE29" s="100" t="s">
        <v>118</v>
      </c>
      <c r="AF29" s="100"/>
      <c r="AG29" s="100"/>
      <c r="AH29" s="100"/>
      <c r="AV29" s="71"/>
      <c r="AW29" s="71"/>
      <c r="AX29" s="71"/>
      <c r="AY29" s="71"/>
    </row>
    <row r="30" spans="1:51" ht="29.25" customHeight="1">
      <c r="A30" s="103">
        <v>19</v>
      </c>
      <c r="B30" s="10"/>
      <c r="C30" s="13"/>
      <c r="D30" s="18"/>
      <c r="E30" s="1">
        <f t="shared" si="0"/>
      </c>
      <c r="F30" s="21">
        <f t="shared" si="0"/>
      </c>
      <c r="G30" s="13"/>
      <c r="H30" s="117">
        <f t="shared" si="1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70"/>
      <c r="U30" s="133" t="s">
        <v>108</v>
      </c>
      <c r="V30" s="134">
        <f t="shared" si="2"/>
        <v>0</v>
      </c>
      <c r="W30" s="134">
        <v>2</v>
      </c>
      <c r="X30" s="100"/>
      <c r="Y30" s="100"/>
      <c r="Z30" s="100"/>
      <c r="AA30" s="100"/>
      <c r="AB30" s="100"/>
      <c r="AC30" s="100" t="s">
        <v>239</v>
      </c>
      <c r="AD30" s="100"/>
      <c r="AE30" s="100" t="s">
        <v>119</v>
      </c>
      <c r="AF30" s="100"/>
      <c r="AG30" s="100"/>
      <c r="AH30" s="100"/>
      <c r="AV30" s="71"/>
      <c r="AW30" s="71"/>
      <c r="AX30" s="71"/>
      <c r="AY30" s="71"/>
    </row>
    <row r="31" spans="1:51" ht="29.25" customHeight="1">
      <c r="A31" s="103">
        <v>20</v>
      </c>
      <c r="B31" s="10"/>
      <c r="C31" s="13"/>
      <c r="D31" s="18"/>
      <c r="E31" s="1">
        <f t="shared" si="0"/>
      </c>
      <c r="F31" s="21">
        <f t="shared" si="0"/>
      </c>
      <c r="G31" s="13"/>
      <c r="H31" s="117">
        <f t="shared" si="1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70"/>
      <c r="U31" s="133" t="s">
        <v>109</v>
      </c>
      <c r="V31" s="134">
        <f t="shared" si="2"/>
        <v>0</v>
      </c>
      <c r="W31" s="134">
        <v>2</v>
      </c>
      <c r="X31" s="100"/>
      <c r="Y31" s="100"/>
      <c r="Z31" s="100"/>
      <c r="AA31" s="100"/>
      <c r="AB31" s="100"/>
      <c r="AC31" s="100" t="s">
        <v>103</v>
      </c>
      <c r="AD31" s="100"/>
      <c r="AE31" s="100" t="s">
        <v>120</v>
      </c>
      <c r="AF31" s="100"/>
      <c r="AG31" s="100"/>
      <c r="AH31" s="100"/>
      <c r="AV31" s="71"/>
      <c r="AW31" s="71"/>
      <c r="AX31" s="71"/>
      <c r="AY31" s="71"/>
    </row>
    <row r="32" spans="1:51" ht="29.25" customHeight="1">
      <c r="A32" s="103">
        <v>21</v>
      </c>
      <c r="B32" s="10"/>
      <c r="C32" s="13"/>
      <c r="D32" s="18"/>
      <c r="E32" s="1">
        <f t="shared" si="0"/>
      </c>
      <c r="F32" s="21">
        <f t="shared" si="0"/>
      </c>
      <c r="G32" s="13"/>
      <c r="H32" s="117">
        <f t="shared" si="1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70"/>
      <c r="U32" s="133" t="s">
        <v>110</v>
      </c>
      <c r="V32" s="134">
        <f t="shared" si="2"/>
        <v>0</v>
      </c>
      <c r="W32" s="134">
        <v>2</v>
      </c>
      <c r="X32" s="100"/>
      <c r="Y32" s="100"/>
      <c r="Z32" s="100"/>
      <c r="AA32" s="100"/>
      <c r="AB32" s="100"/>
      <c r="AC32" s="100" t="s">
        <v>60</v>
      </c>
      <c r="AD32" s="100"/>
      <c r="AE32" s="100" t="s">
        <v>121</v>
      </c>
      <c r="AF32" s="100"/>
      <c r="AG32" s="100"/>
      <c r="AH32" s="100"/>
      <c r="AV32" s="71"/>
      <c r="AW32" s="71"/>
      <c r="AX32" s="71"/>
      <c r="AY32" s="71"/>
    </row>
    <row r="33" spans="1:51" ht="29.25" customHeight="1">
      <c r="A33" s="103">
        <v>22</v>
      </c>
      <c r="B33" s="10"/>
      <c r="C33" s="13"/>
      <c r="D33" s="18"/>
      <c r="E33" s="1">
        <f t="shared" si="0"/>
      </c>
      <c r="F33" s="21">
        <f t="shared" si="0"/>
      </c>
      <c r="G33" s="13"/>
      <c r="H33" s="117">
        <f t="shared" si="1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70"/>
      <c r="U33" s="133" t="s">
        <v>111</v>
      </c>
      <c r="V33" s="134">
        <f t="shared" si="2"/>
        <v>0</v>
      </c>
      <c r="W33" s="134">
        <v>2</v>
      </c>
      <c r="X33" s="100"/>
      <c r="Y33" s="100"/>
      <c r="Z33" s="100"/>
      <c r="AA33" s="100"/>
      <c r="AB33" s="100"/>
      <c r="AC33" s="100" t="s">
        <v>52</v>
      </c>
      <c r="AD33" s="100"/>
      <c r="AE33" s="100" t="s">
        <v>122</v>
      </c>
      <c r="AF33" s="100"/>
      <c r="AG33" s="100"/>
      <c r="AH33" s="100"/>
      <c r="AV33" s="71"/>
      <c r="AW33" s="71"/>
      <c r="AX33" s="71"/>
      <c r="AY33" s="71"/>
    </row>
    <row r="34" spans="1:51" ht="29.25" customHeight="1">
      <c r="A34" s="103">
        <v>23</v>
      </c>
      <c r="B34" s="10"/>
      <c r="C34" s="13"/>
      <c r="D34" s="18"/>
      <c r="E34" s="1">
        <f aca="true" t="shared" si="3" ref="E34:F49">ASC(PHONETIC(C34))</f>
      </c>
      <c r="F34" s="21">
        <f t="shared" si="3"/>
      </c>
      <c r="G34" s="13"/>
      <c r="H34" s="117">
        <f t="shared" si="1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70"/>
      <c r="U34" s="133" t="s">
        <v>112</v>
      </c>
      <c r="V34" s="134">
        <f t="shared" si="2"/>
        <v>0</v>
      </c>
      <c r="W34" s="134">
        <v>2</v>
      </c>
      <c r="X34" s="100"/>
      <c r="Y34" s="100"/>
      <c r="Z34" s="100"/>
      <c r="AA34" s="100"/>
      <c r="AB34" s="100"/>
      <c r="AC34" s="100" t="s">
        <v>65</v>
      </c>
      <c r="AD34" s="100"/>
      <c r="AE34" s="100"/>
      <c r="AF34" s="100"/>
      <c r="AG34" s="100"/>
      <c r="AH34" s="100"/>
      <c r="AV34" s="71"/>
      <c r="AW34" s="71"/>
      <c r="AX34" s="71"/>
      <c r="AY34" s="71"/>
    </row>
    <row r="35" spans="1:51" ht="29.25" customHeight="1">
      <c r="A35" s="103">
        <v>24</v>
      </c>
      <c r="B35" s="10"/>
      <c r="C35" s="13"/>
      <c r="D35" s="18"/>
      <c r="E35" s="1">
        <f t="shared" si="3"/>
      </c>
      <c r="F35" s="21">
        <f t="shared" si="3"/>
      </c>
      <c r="G35" s="13"/>
      <c r="H35" s="117">
        <f t="shared" si="1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70"/>
      <c r="U35" s="133" t="s">
        <v>113</v>
      </c>
      <c r="V35" s="134">
        <f t="shared" si="2"/>
        <v>0</v>
      </c>
      <c r="W35" s="134">
        <v>2</v>
      </c>
      <c r="X35" s="100"/>
      <c r="Y35" s="100"/>
      <c r="Z35" s="100"/>
      <c r="AA35" s="100"/>
      <c r="AB35" s="100"/>
      <c r="AC35" s="100" t="s">
        <v>77</v>
      </c>
      <c r="AD35" s="100"/>
      <c r="AE35" s="100"/>
      <c r="AF35" s="100"/>
      <c r="AG35" s="100"/>
      <c r="AH35" s="100"/>
      <c r="AV35" s="71"/>
      <c r="AW35" s="71"/>
      <c r="AX35" s="71"/>
      <c r="AY35" s="71"/>
    </row>
    <row r="36" spans="1:51" ht="29.25" customHeight="1">
      <c r="A36" s="103">
        <v>25</v>
      </c>
      <c r="B36" s="10"/>
      <c r="C36" s="13"/>
      <c r="D36" s="18"/>
      <c r="E36" s="1">
        <f t="shared" si="3"/>
      </c>
      <c r="F36" s="21">
        <f t="shared" si="3"/>
      </c>
      <c r="G36" s="13"/>
      <c r="H36" s="117">
        <f t="shared" si="1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70"/>
      <c r="U36" s="133" t="s">
        <v>114</v>
      </c>
      <c r="V36" s="134">
        <f t="shared" si="2"/>
        <v>0</v>
      </c>
      <c r="W36" s="134">
        <v>2</v>
      </c>
      <c r="X36" s="100"/>
      <c r="Y36" s="100"/>
      <c r="Z36" s="100"/>
      <c r="AA36" s="100"/>
      <c r="AB36" s="100"/>
      <c r="AC36" s="100" t="s">
        <v>43</v>
      </c>
      <c r="AD36" s="100"/>
      <c r="AE36" s="100"/>
      <c r="AF36" s="100"/>
      <c r="AG36" s="100"/>
      <c r="AH36" s="100"/>
      <c r="AV36" s="71"/>
      <c r="AW36" s="71"/>
      <c r="AX36" s="71"/>
      <c r="AY36" s="71"/>
    </row>
    <row r="37" spans="1:51" ht="29.25" customHeight="1">
      <c r="A37" s="103">
        <v>26</v>
      </c>
      <c r="B37" s="10"/>
      <c r="C37" s="13"/>
      <c r="D37" s="18"/>
      <c r="E37" s="1">
        <f t="shared" si="3"/>
      </c>
      <c r="F37" s="21">
        <f t="shared" si="3"/>
      </c>
      <c r="G37" s="13"/>
      <c r="H37" s="117">
        <f t="shared" si="1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70"/>
      <c r="U37" s="133" t="s">
        <v>115</v>
      </c>
      <c r="V37" s="134">
        <f t="shared" si="2"/>
        <v>0</v>
      </c>
      <c r="W37" s="134">
        <v>2</v>
      </c>
      <c r="X37" s="100"/>
      <c r="Y37" s="100"/>
      <c r="Z37" s="100"/>
      <c r="AA37" s="100"/>
      <c r="AB37" s="100"/>
      <c r="AC37" s="100" t="s">
        <v>89</v>
      </c>
      <c r="AD37" s="100"/>
      <c r="AE37" s="100"/>
      <c r="AF37" s="100"/>
      <c r="AG37" s="100"/>
      <c r="AH37" s="100"/>
      <c r="AV37" s="71"/>
      <c r="AW37" s="71"/>
      <c r="AX37" s="71"/>
      <c r="AY37" s="71"/>
    </row>
    <row r="38" spans="1:51" ht="29.25" customHeight="1">
      <c r="A38" s="103">
        <v>27</v>
      </c>
      <c r="B38" s="10"/>
      <c r="C38" s="13"/>
      <c r="D38" s="18"/>
      <c r="E38" s="1">
        <f t="shared" si="3"/>
      </c>
      <c r="F38" s="21">
        <f t="shared" si="3"/>
      </c>
      <c r="G38" s="13"/>
      <c r="H38" s="117">
        <f t="shared" si="1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70"/>
      <c r="U38" s="133" t="s">
        <v>116</v>
      </c>
      <c r="V38" s="134">
        <f t="shared" si="2"/>
        <v>0</v>
      </c>
      <c r="W38" s="134">
        <v>2</v>
      </c>
      <c r="X38" s="100"/>
      <c r="Y38" s="100"/>
      <c r="Z38" s="100"/>
      <c r="AA38" s="100"/>
      <c r="AB38" s="100"/>
      <c r="AC38" s="100" t="s">
        <v>84</v>
      </c>
      <c r="AD38" s="100"/>
      <c r="AE38" s="100"/>
      <c r="AF38" s="100"/>
      <c r="AG38" s="100"/>
      <c r="AH38" s="100"/>
      <c r="AV38" s="71"/>
      <c r="AW38" s="71"/>
      <c r="AX38" s="71"/>
      <c r="AY38" s="71"/>
    </row>
    <row r="39" spans="1:51" ht="29.25" customHeight="1">
      <c r="A39" s="103">
        <v>28</v>
      </c>
      <c r="B39" s="10"/>
      <c r="C39" s="13"/>
      <c r="D39" s="18"/>
      <c r="E39" s="1">
        <f t="shared" si="3"/>
      </c>
      <c r="F39" s="21">
        <f t="shared" si="3"/>
      </c>
      <c r="G39" s="13"/>
      <c r="H39" s="117">
        <f t="shared" si="1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70"/>
      <c r="U39" s="133" t="s">
        <v>117</v>
      </c>
      <c r="V39" s="134">
        <f t="shared" si="2"/>
        <v>0</v>
      </c>
      <c r="W39" s="134">
        <v>2</v>
      </c>
      <c r="X39" s="100"/>
      <c r="Y39" s="100"/>
      <c r="Z39" s="100"/>
      <c r="AA39" s="100"/>
      <c r="AB39" s="100"/>
      <c r="AC39" s="100" t="s">
        <v>69</v>
      </c>
      <c r="AD39" s="100"/>
      <c r="AE39" s="100"/>
      <c r="AF39" s="100"/>
      <c r="AG39" s="100"/>
      <c r="AH39" s="100"/>
      <c r="AV39" s="71"/>
      <c r="AW39" s="71"/>
      <c r="AX39" s="71"/>
      <c r="AY39" s="71"/>
    </row>
    <row r="40" spans="1:51" ht="29.25" customHeight="1">
      <c r="A40" s="103">
        <v>29</v>
      </c>
      <c r="B40" s="10"/>
      <c r="C40" s="13"/>
      <c r="D40" s="18"/>
      <c r="E40" s="1">
        <f t="shared" si="3"/>
      </c>
      <c r="F40" s="21">
        <f t="shared" si="3"/>
      </c>
      <c r="G40" s="13"/>
      <c r="H40" s="117">
        <f t="shared" si="1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70"/>
      <c r="U40" s="133" t="s">
        <v>118</v>
      </c>
      <c r="V40" s="134">
        <f t="shared" si="2"/>
        <v>0</v>
      </c>
      <c r="W40" s="134">
        <v>2</v>
      </c>
      <c r="X40" s="100"/>
      <c r="Y40" s="100"/>
      <c r="Z40" s="100"/>
      <c r="AA40" s="100"/>
      <c r="AB40" s="100"/>
      <c r="AC40" s="100" t="s">
        <v>95</v>
      </c>
      <c r="AD40" s="100"/>
      <c r="AE40" s="100"/>
      <c r="AF40" s="100"/>
      <c r="AG40" s="100"/>
      <c r="AH40" s="100"/>
      <c r="AV40" s="71"/>
      <c r="AW40" s="71"/>
      <c r="AX40" s="71"/>
      <c r="AY40" s="71"/>
    </row>
    <row r="41" spans="1:51" ht="29.25" customHeight="1">
      <c r="A41" s="146">
        <v>30</v>
      </c>
      <c r="B41" s="147"/>
      <c r="C41" s="148"/>
      <c r="D41" s="149"/>
      <c r="E41" s="150">
        <f t="shared" si="3"/>
      </c>
      <c r="F41" s="151">
        <f t="shared" si="3"/>
      </c>
      <c r="G41" s="148"/>
      <c r="H41" s="152">
        <f t="shared" si="1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70"/>
      <c r="U41" s="133" t="s">
        <v>119</v>
      </c>
      <c r="V41" s="134">
        <f t="shared" si="2"/>
        <v>0</v>
      </c>
      <c r="W41" s="134">
        <v>2</v>
      </c>
      <c r="X41" s="100"/>
      <c r="Y41" s="100"/>
      <c r="Z41" s="100"/>
      <c r="AA41" s="100"/>
      <c r="AB41" s="100"/>
      <c r="AC41" s="100" t="s">
        <v>45</v>
      </c>
      <c r="AD41" s="100"/>
      <c r="AE41" s="100"/>
      <c r="AF41" s="100"/>
      <c r="AG41" s="100"/>
      <c r="AH41" s="100"/>
      <c r="AV41" s="71"/>
      <c r="AW41" s="71"/>
      <c r="AX41" s="71"/>
      <c r="AY41" s="71"/>
    </row>
    <row r="42" spans="1:51" ht="29.25" customHeight="1">
      <c r="A42" s="103">
        <v>31</v>
      </c>
      <c r="B42" s="10"/>
      <c r="C42" s="13"/>
      <c r="D42" s="18"/>
      <c r="E42" s="1">
        <f t="shared" si="3"/>
      </c>
      <c r="F42" s="21">
        <f t="shared" si="3"/>
      </c>
      <c r="G42" s="13"/>
      <c r="H42" s="117">
        <f t="shared" si="1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70"/>
      <c r="U42" s="133" t="s">
        <v>120</v>
      </c>
      <c r="V42" s="134">
        <f t="shared" si="2"/>
        <v>0</v>
      </c>
      <c r="W42" s="134">
        <v>2</v>
      </c>
      <c r="X42" s="100"/>
      <c r="Y42" s="100"/>
      <c r="Z42" s="100"/>
      <c r="AA42" s="100"/>
      <c r="AB42" s="100"/>
      <c r="AC42" s="100" t="s">
        <v>247</v>
      </c>
      <c r="AD42" s="100"/>
      <c r="AE42" s="100"/>
      <c r="AF42" s="100"/>
      <c r="AG42" s="100"/>
      <c r="AH42" s="100"/>
      <c r="AV42" s="71"/>
      <c r="AW42" s="71"/>
      <c r="AX42" s="71"/>
      <c r="AY42" s="71"/>
    </row>
    <row r="43" spans="1:51" ht="29.25" customHeight="1">
      <c r="A43" s="103">
        <v>32</v>
      </c>
      <c r="B43" s="10"/>
      <c r="C43" s="13"/>
      <c r="D43" s="18"/>
      <c r="E43" s="1">
        <f t="shared" si="3"/>
      </c>
      <c r="F43" s="21">
        <f t="shared" si="3"/>
      </c>
      <c r="G43" s="13"/>
      <c r="H43" s="117">
        <f t="shared" si="1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70"/>
      <c r="U43" s="133" t="s">
        <v>121</v>
      </c>
      <c r="V43" s="134">
        <f t="shared" si="2"/>
        <v>0</v>
      </c>
      <c r="W43" s="134">
        <v>2</v>
      </c>
      <c r="X43" s="100"/>
      <c r="Y43" s="100"/>
      <c r="Z43" s="100"/>
      <c r="AA43" s="100"/>
      <c r="AB43" s="100"/>
      <c r="AC43" s="100" t="s">
        <v>53</v>
      </c>
      <c r="AD43" s="100"/>
      <c r="AE43" s="100"/>
      <c r="AF43" s="100"/>
      <c r="AG43" s="100"/>
      <c r="AH43" s="100"/>
      <c r="AV43" s="71"/>
      <c r="AW43" s="71"/>
      <c r="AX43" s="71"/>
      <c r="AY43" s="71"/>
    </row>
    <row r="44" spans="1:51" ht="29.25" customHeight="1">
      <c r="A44" s="103">
        <v>33</v>
      </c>
      <c r="B44" s="10"/>
      <c r="C44" s="13"/>
      <c r="D44" s="18"/>
      <c r="E44" s="1">
        <f t="shared" si="3"/>
      </c>
      <c r="F44" s="21">
        <f t="shared" si="3"/>
      </c>
      <c r="G44" s="13"/>
      <c r="H44" s="117">
        <f t="shared" si="1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70"/>
      <c r="U44" s="133" t="s">
        <v>122</v>
      </c>
      <c r="V44" s="134">
        <f t="shared" si="2"/>
        <v>0</v>
      </c>
      <c r="W44" s="134">
        <v>2</v>
      </c>
      <c r="X44" s="100"/>
      <c r="Y44" s="100"/>
      <c r="Z44" s="100"/>
      <c r="AA44" s="100"/>
      <c r="AB44" s="100"/>
      <c r="AC44" s="100" t="s">
        <v>58</v>
      </c>
      <c r="AD44" s="100"/>
      <c r="AE44" s="100"/>
      <c r="AF44" s="100"/>
      <c r="AG44" s="100"/>
      <c r="AH44" s="100"/>
      <c r="AV44" s="71"/>
      <c r="AW44" s="71"/>
      <c r="AX44" s="71"/>
      <c r="AY44" s="71"/>
    </row>
    <row r="45" spans="1:51" ht="29.25" customHeight="1">
      <c r="A45" s="103">
        <v>34</v>
      </c>
      <c r="B45" s="10"/>
      <c r="C45" s="13"/>
      <c r="D45" s="18"/>
      <c r="E45" s="1">
        <f t="shared" si="3"/>
      </c>
      <c r="F45" s="21">
        <f t="shared" si="3"/>
      </c>
      <c r="G45" s="13"/>
      <c r="H45" s="117">
        <f t="shared" si="1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70"/>
      <c r="U45" s="89"/>
      <c r="V45" s="89"/>
      <c r="W45" s="89"/>
      <c r="X45" s="100"/>
      <c r="Y45" s="100"/>
      <c r="Z45" s="100"/>
      <c r="AA45" s="100"/>
      <c r="AB45" s="100"/>
      <c r="AC45" s="100" t="s">
        <v>83</v>
      </c>
      <c r="AD45" s="100"/>
      <c r="AE45" s="100"/>
      <c r="AF45" s="100"/>
      <c r="AG45" s="100"/>
      <c r="AH45" s="100"/>
      <c r="AV45" s="71"/>
      <c r="AW45" s="71"/>
      <c r="AX45" s="71"/>
      <c r="AY45" s="71"/>
    </row>
    <row r="46" spans="1:51" ht="29.25" customHeight="1" thickBot="1">
      <c r="A46" s="108">
        <v>35</v>
      </c>
      <c r="B46" s="11"/>
      <c r="C46" s="14"/>
      <c r="D46" s="20"/>
      <c r="E46" s="9">
        <f t="shared" si="3"/>
      </c>
      <c r="F46" s="23">
        <f t="shared" si="3"/>
      </c>
      <c r="G46" s="14"/>
      <c r="H46" s="119">
        <f t="shared" si="1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70"/>
      <c r="U46" s="89"/>
      <c r="V46" s="89"/>
      <c r="W46" s="89"/>
      <c r="X46" s="100"/>
      <c r="Y46" s="100"/>
      <c r="Z46" s="100"/>
      <c r="AA46" s="100"/>
      <c r="AB46" s="100"/>
      <c r="AC46" s="100" t="s">
        <v>49</v>
      </c>
      <c r="AD46" s="100"/>
      <c r="AE46" s="100"/>
      <c r="AF46" s="100"/>
      <c r="AG46" s="100"/>
      <c r="AH46" s="100"/>
      <c r="AV46" s="71"/>
      <c r="AW46" s="71"/>
      <c r="AX46" s="71"/>
      <c r="AY46" s="71"/>
    </row>
    <row r="47" spans="1:51" ht="29.25" customHeight="1">
      <c r="A47" s="101">
        <v>36</v>
      </c>
      <c r="B47" s="52"/>
      <c r="C47" s="16"/>
      <c r="D47" s="19"/>
      <c r="E47" s="15">
        <f t="shared" si="3"/>
      </c>
      <c r="F47" s="22">
        <f t="shared" si="3"/>
      </c>
      <c r="G47" s="16"/>
      <c r="H47" s="115">
        <f t="shared" si="1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70"/>
      <c r="U47" s="89"/>
      <c r="V47" s="89"/>
      <c r="W47" s="89"/>
      <c r="X47" s="100"/>
      <c r="Y47" s="100"/>
      <c r="Z47" s="100"/>
      <c r="AA47" s="100"/>
      <c r="AB47" s="100"/>
      <c r="AC47" s="100" t="s">
        <v>64</v>
      </c>
      <c r="AD47" s="100"/>
      <c r="AE47" s="100"/>
      <c r="AF47" s="100"/>
      <c r="AG47" s="100"/>
      <c r="AH47" s="100"/>
      <c r="AV47" s="71"/>
      <c r="AW47" s="71"/>
      <c r="AX47" s="71"/>
      <c r="AY47" s="71"/>
    </row>
    <row r="48" spans="1:51" ht="29.25" customHeight="1">
      <c r="A48" s="103">
        <v>37</v>
      </c>
      <c r="B48" s="10"/>
      <c r="C48" s="13"/>
      <c r="D48" s="18"/>
      <c r="E48" s="1">
        <f t="shared" si="3"/>
      </c>
      <c r="F48" s="21">
        <f t="shared" si="3"/>
      </c>
      <c r="G48" s="13"/>
      <c r="H48" s="117">
        <f t="shared" si="1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70"/>
      <c r="U48" s="89"/>
      <c r="V48" s="89"/>
      <c r="W48" s="89"/>
      <c r="X48" s="100"/>
      <c r="Y48" s="100"/>
      <c r="Z48" s="100"/>
      <c r="AA48" s="100"/>
      <c r="AB48" s="100"/>
      <c r="AC48" s="100" t="s">
        <v>101</v>
      </c>
      <c r="AD48" s="100"/>
      <c r="AE48" s="100"/>
      <c r="AF48" s="100"/>
      <c r="AG48" s="100"/>
      <c r="AH48" s="100"/>
      <c r="AV48" s="71"/>
      <c r="AW48" s="71"/>
      <c r="AX48" s="71"/>
      <c r="AY48" s="71"/>
    </row>
    <row r="49" spans="1:51" ht="29.25" customHeight="1">
      <c r="A49" s="103">
        <v>38</v>
      </c>
      <c r="B49" s="10"/>
      <c r="C49" s="13"/>
      <c r="D49" s="18"/>
      <c r="E49" s="1">
        <f t="shared" si="3"/>
      </c>
      <c r="F49" s="21">
        <f t="shared" si="3"/>
      </c>
      <c r="G49" s="13"/>
      <c r="H49" s="117">
        <f t="shared" si="1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70"/>
      <c r="U49" s="89"/>
      <c r="V49" s="89"/>
      <c r="W49" s="89"/>
      <c r="X49" s="100"/>
      <c r="Y49" s="100"/>
      <c r="Z49" s="100"/>
      <c r="AA49" s="100"/>
      <c r="AB49" s="100"/>
      <c r="AC49" s="100" t="s">
        <v>96</v>
      </c>
      <c r="AD49" s="100"/>
      <c r="AE49" s="100"/>
      <c r="AF49" s="100"/>
      <c r="AG49" s="100"/>
      <c r="AH49" s="100"/>
      <c r="AV49" s="71"/>
      <c r="AW49" s="71"/>
      <c r="AX49" s="71"/>
      <c r="AY49" s="71"/>
    </row>
    <row r="50" spans="1:51" ht="29.25" customHeight="1">
      <c r="A50" s="103">
        <v>39</v>
      </c>
      <c r="B50" s="10"/>
      <c r="C50" s="13"/>
      <c r="D50" s="18"/>
      <c r="E50" s="1">
        <f aca="true" t="shared" si="4" ref="E50:F81">ASC(PHONETIC(C50))</f>
      </c>
      <c r="F50" s="21">
        <f t="shared" si="4"/>
      </c>
      <c r="G50" s="13"/>
      <c r="H50" s="117">
        <f t="shared" si="1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70"/>
      <c r="U50" s="89"/>
      <c r="V50" s="89"/>
      <c r="W50" s="89"/>
      <c r="X50" s="100"/>
      <c r="Y50" s="100"/>
      <c r="Z50" s="100"/>
      <c r="AA50" s="100"/>
      <c r="AB50" s="100"/>
      <c r="AC50" s="100" t="s">
        <v>68</v>
      </c>
      <c r="AD50" s="100"/>
      <c r="AE50" s="100"/>
      <c r="AF50" s="100"/>
      <c r="AG50" s="100"/>
      <c r="AH50" s="100"/>
      <c r="AV50" s="71"/>
      <c r="AW50" s="71"/>
      <c r="AX50" s="71"/>
      <c r="AY50" s="71"/>
    </row>
    <row r="51" spans="1:51" ht="29.25" customHeight="1">
      <c r="A51" s="103">
        <v>40</v>
      </c>
      <c r="B51" s="10"/>
      <c r="C51" s="13"/>
      <c r="D51" s="18"/>
      <c r="E51" s="1">
        <f t="shared" si="4"/>
      </c>
      <c r="F51" s="21">
        <f t="shared" si="4"/>
      </c>
      <c r="G51" s="13"/>
      <c r="H51" s="117">
        <f t="shared" si="1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70"/>
      <c r="U51" s="89"/>
      <c r="V51" s="89"/>
      <c r="W51" s="89"/>
      <c r="X51" s="100"/>
      <c r="Y51" s="100"/>
      <c r="Z51" s="100"/>
      <c r="AA51" s="100"/>
      <c r="AB51" s="100"/>
      <c r="AC51" s="100" t="s">
        <v>94</v>
      </c>
      <c r="AD51" s="100"/>
      <c r="AE51" s="100"/>
      <c r="AF51" s="100"/>
      <c r="AG51" s="100"/>
      <c r="AH51" s="100"/>
      <c r="AV51" s="71"/>
      <c r="AW51" s="71"/>
      <c r="AX51" s="71"/>
      <c r="AY51" s="71"/>
    </row>
    <row r="52" spans="1:51" ht="29.25" customHeight="1">
      <c r="A52" s="109">
        <v>41</v>
      </c>
      <c r="B52" s="50"/>
      <c r="C52" s="46"/>
      <c r="D52" s="47"/>
      <c r="E52" s="48">
        <f t="shared" si="4"/>
      </c>
      <c r="F52" s="49">
        <f t="shared" si="4"/>
      </c>
      <c r="G52" s="46"/>
      <c r="H52" s="121">
        <f t="shared" si="1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70"/>
      <c r="U52" s="110"/>
      <c r="V52" s="89"/>
      <c r="W52" s="89"/>
      <c r="X52" s="100"/>
      <c r="Y52" s="100"/>
      <c r="Z52" s="100"/>
      <c r="AA52" s="100"/>
      <c r="AB52" s="100"/>
      <c r="AC52" s="100" t="s">
        <v>100</v>
      </c>
      <c r="AD52" s="100"/>
      <c r="AE52" s="100"/>
      <c r="AF52" s="100"/>
      <c r="AG52" s="100"/>
      <c r="AH52" s="100"/>
      <c r="AV52" s="71"/>
      <c r="AW52" s="71"/>
      <c r="AX52" s="71"/>
      <c r="AY52" s="71"/>
    </row>
    <row r="53" spans="1:51" ht="29.25" customHeight="1">
      <c r="A53" s="103">
        <v>42</v>
      </c>
      <c r="B53" s="10"/>
      <c r="C53" s="13"/>
      <c r="D53" s="18"/>
      <c r="E53" s="1">
        <f t="shared" si="4"/>
      </c>
      <c r="F53" s="21">
        <f t="shared" si="4"/>
      </c>
      <c r="G53" s="13"/>
      <c r="H53" s="117">
        <f t="shared" si="1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70"/>
      <c r="U53" s="89"/>
      <c r="V53" s="89"/>
      <c r="W53" s="89"/>
      <c r="X53" s="100"/>
      <c r="Y53" s="100"/>
      <c r="Z53" s="100"/>
      <c r="AA53" s="100"/>
      <c r="AB53" s="100"/>
      <c r="AC53" s="100" t="s">
        <v>51</v>
      </c>
      <c r="AD53" s="100"/>
      <c r="AE53" s="100"/>
      <c r="AF53" s="100"/>
      <c r="AG53" s="100"/>
      <c r="AH53" s="100"/>
      <c r="AV53" s="71"/>
      <c r="AW53" s="71"/>
      <c r="AX53" s="71"/>
      <c r="AY53" s="71"/>
    </row>
    <row r="54" spans="1:51" ht="29.25" customHeight="1">
      <c r="A54" s="103">
        <v>43</v>
      </c>
      <c r="B54" s="10"/>
      <c r="C54" s="13"/>
      <c r="D54" s="18"/>
      <c r="E54" s="1">
        <f t="shared" si="4"/>
      </c>
      <c r="F54" s="21">
        <f t="shared" si="4"/>
      </c>
      <c r="G54" s="13"/>
      <c r="H54" s="117">
        <f t="shared" si="1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70"/>
      <c r="U54" s="89"/>
      <c r="V54" s="89"/>
      <c r="W54" s="89"/>
      <c r="X54" s="100"/>
      <c r="Y54" s="100"/>
      <c r="Z54" s="100"/>
      <c r="AA54" s="100"/>
      <c r="AB54" s="100"/>
      <c r="AC54" s="100" t="s">
        <v>76</v>
      </c>
      <c r="AD54" s="100"/>
      <c r="AE54" s="100"/>
      <c r="AF54" s="100"/>
      <c r="AG54" s="100"/>
      <c r="AH54" s="100"/>
      <c r="AV54" s="71"/>
      <c r="AW54" s="71"/>
      <c r="AX54" s="71"/>
      <c r="AY54" s="71"/>
    </row>
    <row r="55" spans="1:51" ht="29.25" customHeight="1">
      <c r="A55" s="103">
        <v>44</v>
      </c>
      <c r="B55" s="10"/>
      <c r="C55" s="13"/>
      <c r="D55" s="18"/>
      <c r="E55" s="1">
        <f t="shared" si="4"/>
      </c>
      <c r="F55" s="21">
        <f t="shared" si="4"/>
      </c>
      <c r="G55" s="13"/>
      <c r="H55" s="117">
        <f t="shared" si="1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70"/>
      <c r="U55" s="89"/>
      <c r="V55" s="89"/>
      <c r="W55" s="89"/>
      <c r="X55" s="100"/>
      <c r="Y55" s="100"/>
      <c r="Z55" s="100"/>
      <c r="AA55" s="100"/>
      <c r="AB55" s="100"/>
      <c r="AC55" s="100" t="s">
        <v>44</v>
      </c>
      <c r="AD55" s="100"/>
      <c r="AE55" s="100"/>
      <c r="AF55" s="100"/>
      <c r="AG55" s="100"/>
      <c r="AH55" s="100"/>
      <c r="AV55" s="71"/>
      <c r="AW55" s="71"/>
      <c r="AX55" s="71"/>
      <c r="AY55" s="71"/>
    </row>
    <row r="56" spans="1:51" ht="29.25" customHeight="1">
      <c r="A56" s="103">
        <v>45</v>
      </c>
      <c r="B56" s="10"/>
      <c r="C56" s="13"/>
      <c r="D56" s="18"/>
      <c r="E56" s="1">
        <f t="shared" si="4"/>
      </c>
      <c r="F56" s="21">
        <f t="shared" si="4"/>
      </c>
      <c r="G56" s="13"/>
      <c r="H56" s="117">
        <f t="shared" si="1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70"/>
      <c r="U56" s="89"/>
      <c r="V56" s="89"/>
      <c r="W56" s="89"/>
      <c r="X56" s="100"/>
      <c r="Y56" s="100"/>
      <c r="Z56" s="100"/>
      <c r="AA56" s="100"/>
      <c r="AB56" s="100"/>
      <c r="AC56" s="100" t="s">
        <v>85</v>
      </c>
      <c r="AD56" s="100"/>
      <c r="AE56" s="100"/>
      <c r="AF56" s="100"/>
      <c r="AG56" s="100"/>
      <c r="AH56" s="100"/>
      <c r="AV56" s="71"/>
      <c r="AW56" s="71"/>
      <c r="AX56" s="71"/>
      <c r="AY56" s="71"/>
    </row>
    <row r="57" spans="1:51" ht="29.25" customHeight="1">
      <c r="A57" s="103">
        <v>46</v>
      </c>
      <c r="B57" s="10"/>
      <c r="C57" s="13"/>
      <c r="D57" s="18"/>
      <c r="E57" s="1">
        <f t="shared" si="4"/>
      </c>
      <c r="F57" s="21">
        <f t="shared" si="4"/>
      </c>
      <c r="G57" s="13"/>
      <c r="H57" s="117">
        <f t="shared" si="1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70"/>
      <c r="U57" s="89"/>
      <c r="V57" s="89"/>
      <c r="W57" s="89"/>
      <c r="X57" s="100"/>
      <c r="Y57" s="100"/>
      <c r="Z57" s="100"/>
      <c r="AA57" s="100"/>
      <c r="AB57" s="100"/>
      <c r="AC57" s="100" t="s">
        <v>90</v>
      </c>
      <c r="AD57" s="100"/>
      <c r="AE57" s="100"/>
      <c r="AF57" s="100"/>
      <c r="AG57" s="100"/>
      <c r="AH57" s="100"/>
      <c r="AV57" s="71"/>
      <c r="AW57" s="71"/>
      <c r="AX57" s="71"/>
      <c r="AY57" s="71"/>
    </row>
    <row r="58" spans="1:51" ht="29.25" customHeight="1">
      <c r="A58" s="103">
        <v>47</v>
      </c>
      <c r="B58" s="10"/>
      <c r="C58" s="13"/>
      <c r="D58" s="18"/>
      <c r="E58" s="1">
        <f t="shared" si="4"/>
      </c>
      <c r="F58" s="21">
        <f t="shared" si="4"/>
      </c>
      <c r="G58" s="13"/>
      <c r="H58" s="117">
        <f t="shared" si="1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70"/>
      <c r="U58" s="89"/>
      <c r="V58" s="89"/>
      <c r="W58" s="89"/>
      <c r="X58" s="100"/>
      <c r="Y58" s="100"/>
      <c r="Z58" s="100"/>
      <c r="AA58" s="100"/>
      <c r="AB58" s="100"/>
      <c r="AC58" s="100" t="s">
        <v>91</v>
      </c>
      <c r="AD58" s="100"/>
      <c r="AE58" s="100"/>
      <c r="AF58" s="100"/>
      <c r="AG58" s="100"/>
      <c r="AH58" s="100"/>
      <c r="AV58" s="71"/>
      <c r="AW58" s="71"/>
      <c r="AX58" s="71"/>
      <c r="AY58" s="71"/>
    </row>
    <row r="59" spans="1:51" ht="29.25" customHeight="1">
      <c r="A59" s="103">
        <v>48</v>
      </c>
      <c r="B59" s="10"/>
      <c r="C59" s="13"/>
      <c r="D59" s="18"/>
      <c r="E59" s="1">
        <f t="shared" si="4"/>
      </c>
      <c r="F59" s="21">
        <f t="shared" si="4"/>
      </c>
      <c r="G59" s="13"/>
      <c r="H59" s="117">
        <f t="shared" si="1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70"/>
      <c r="U59" s="89"/>
      <c r="V59" s="89"/>
      <c r="W59" s="89"/>
      <c r="X59" s="100"/>
      <c r="Y59" s="100"/>
      <c r="Z59" s="100"/>
      <c r="AA59" s="100"/>
      <c r="AB59" s="100"/>
      <c r="AC59" s="100" t="s">
        <v>67</v>
      </c>
      <c r="AD59" s="100"/>
      <c r="AE59" s="100"/>
      <c r="AF59" s="100"/>
      <c r="AG59" s="100"/>
      <c r="AH59" s="100"/>
      <c r="AV59" s="71"/>
      <c r="AW59" s="71"/>
      <c r="AX59" s="71"/>
      <c r="AY59" s="71"/>
    </row>
    <row r="60" spans="1:51" ht="29.25" customHeight="1">
      <c r="A60" s="103">
        <v>49</v>
      </c>
      <c r="B60" s="10"/>
      <c r="C60" s="13"/>
      <c r="D60" s="18"/>
      <c r="E60" s="1">
        <f t="shared" si="4"/>
      </c>
      <c r="F60" s="21">
        <f t="shared" si="4"/>
      </c>
      <c r="G60" s="13"/>
      <c r="H60" s="117">
        <f t="shared" si="1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70"/>
      <c r="U60" s="70"/>
      <c r="V60" s="70"/>
      <c r="W60" s="70"/>
      <c r="X60" s="100"/>
      <c r="Y60" s="100"/>
      <c r="Z60" s="100"/>
      <c r="AA60" s="100"/>
      <c r="AB60" s="100"/>
      <c r="AC60" s="100" t="s">
        <v>66</v>
      </c>
      <c r="AD60" s="100"/>
      <c r="AE60" s="100"/>
      <c r="AF60" s="100"/>
      <c r="AG60" s="100"/>
      <c r="AH60" s="100"/>
      <c r="AV60" s="71"/>
      <c r="AW60" s="71"/>
      <c r="AX60" s="71"/>
      <c r="AY60" s="71"/>
    </row>
    <row r="61" spans="1:51" ht="29.25" customHeight="1">
      <c r="A61" s="103">
        <v>50</v>
      </c>
      <c r="B61" s="10"/>
      <c r="C61" s="13"/>
      <c r="D61" s="18"/>
      <c r="E61" s="1">
        <f t="shared" si="4"/>
      </c>
      <c r="F61" s="21">
        <f t="shared" si="4"/>
      </c>
      <c r="G61" s="13"/>
      <c r="H61" s="117">
        <f t="shared" si="1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70"/>
      <c r="U61" s="70"/>
      <c r="V61" s="70"/>
      <c r="W61" s="70"/>
      <c r="X61" s="100"/>
      <c r="Y61" s="100"/>
      <c r="Z61" s="100"/>
      <c r="AA61" s="100"/>
      <c r="AB61" s="100"/>
      <c r="AC61" s="100" t="s">
        <v>48</v>
      </c>
      <c r="AD61" s="100"/>
      <c r="AE61" s="100"/>
      <c r="AF61" s="100"/>
      <c r="AG61" s="100"/>
      <c r="AH61" s="100"/>
      <c r="AV61" s="71"/>
      <c r="AW61" s="71"/>
      <c r="AX61" s="71"/>
      <c r="AY61" s="71"/>
    </row>
    <row r="62" spans="1:51" ht="29.25" customHeight="1">
      <c r="A62" s="109">
        <v>51</v>
      </c>
      <c r="B62" s="50"/>
      <c r="C62" s="46"/>
      <c r="D62" s="47"/>
      <c r="E62" s="48">
        <f t="shared" si="4"/>
      </c>
      <c r="F62" s="49">
        <f t="shared" si="4"/>
      </c>
      <c r="G62" s="46"/>
      <c r="H62" s="121">
        <f t="shared" si="1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70"/>
      <c r="U62" s="70"/>
      <c r="V62" s="70"/>
      <c r="W62" s="70"/>
      <c r="X62" s="100"/>
      <c r="Y62" s="100"/>
      <c r="Z62" s="100"/>
      <c r="AA62" s="100"/>
      <c r="AB62" s="100"/>
      <c r="AC62" s="100" t="s">
        <v>54</v>
      </c>
      <c r="AD62" s="100"/>
      <c r="AE62" s="100"/>
      <c r="AF62" s="100"/>
      <c r="AG62" s="100"/>
      <c r="AH62" s="100"/>
      <c r="AV62" s="71"/>
      <c r="AW62" s="71"/>
      <c r="AX62" s="71"/>
      <c r="AY62" s="71"/>
    </row>
    <row r="63" spans="1:51" ht="29.25" customHeight="1">
      <c r="A63" s="103">
        <v>52</v>
      </c>
      <c r="B63" s="10"/>
      <c r="C63" s="13"/>
      <c r="D63" s="18"/>
      <c r="E63" s="1">
        <f t="shared" si="4"/>
      </c>
      <c r="F63" s="21">
        <f t="shared" si="4"/>
      </c>
      <c r="G63" s="13"/>
      <c r="H63" s="117">
        <f t="shared" si="1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70"/>
      <c r="U63" s="70"/>
      <c r="V63" s="70"/>
      <c r="W63" s="70"/>
      <c r="X63" s="100"/>
      <c r="Y63" s="100"/>
      <c r="Z63" s="100"/>
      <c r="AA63" s="100"/>
      <c r="AB63" s="100"/>
      <c r="AC63" s="100" t="s">
        <v>62</v>
      </c>
      <c r="AD63" s="100"/>
      <c r="AE63" s="100"/>
      <c r="AF63" s="100"/>
      <c r="AG63" s="100"/>
      <c r="AH63" s="100"/>
      <c r="AV63" s="71"/>
      <c r="AW63" s="71"/>
      <c r="AX63" s="71"/>
      <c r="AY63" s="71"/>
    </row>
    <row r="64" spans="1:51" ht="29.25" customHeight="1">
      <c r="A64" s="103">
        <v>53</v>
      </c>
      <c r="B64" s="10"/>
      <c r="C64" s="13"/>
      <c r="D64" s="18"/>
      <c r="E64" s="1">
        <f t="shared" si="4"/>
      </c>
      <c r="F64" s="21">
        <f t="shared" si="4"/>
      </c>
      <c r="G64" s="13"/>
      <c r="H64" s="117">
        <f t="shared" si="1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70"/>
      <c r="U64" s="70"/>
      <c r="V64" s="70"/>
      <c r="W64" s="70"/>
      <c r="X64" s="100"/>
      <c r="Y64" s="100"/>
      <c r="Z64" s="100"/>
      <c r="AA64" s="100"/>
      <c r="AB64" s="100"/>
      <c r="AC64" s="100" t="s">
        <v>42</v>
      </c>
      <c r="AD64" s="100"/>
      <c r="AE64" s="100"/>
      <c r="AF64" s="100"/>
      <c r="AG64" s="100"/>
      <c r="AH64" s="100"/>
      <c r="AV64" s="71"/>
      <c r="AW64" s="71"/>
      <c r="AX64" s="71"/>
      <c r="AY64" s="71"/>
    </row>
    <row r="65" spans="1:51" ht="29.25" customHeight="1">
      <c r="A65" s="103">
        <v>54</v>
      </c>
      <c r="B65" s="10"/>
      <c r="C65" s="13"/>
      <c r="D65" s="18"/>
      <c r="E65" s="1">
        <f t="shared" si="4"/>
      </c>
      <c r="F65" s="21">
        <f t="shared" si="4"/>
      </c>
      <c r="G65" s="13"/>
      <c r="H65" s="117">
        <f t="shared" si="1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70"/>
      <c r="U65" s="70"/>
      <c r="V65" s="70"/>
      <c r="W65" s="70"/>
      <c r="X65" s="100"/>
      <c r="Y65" s="100"/>
      <c r="Z65" s="100"/>
      <c r="AA65" s="100"/>
      <c r="AB65" s="100"/>
      <c r="AC65" s="100" t="s">
        <v>56</v>
      </c>
      <c r="AD65" s="100"/>
      <c r="AE65" s="100"/>
      <c r="AF65" s="100"/>
      <c r="AG65" s="100"/>
      <c r="AH65" s="100"/>
      <c r="AV65" s="71"/>
      <c r="AW65" s="71"/>
      <c r="AX65" s="71"/>
      <c r="AY65" s="71"/>
    </row>
    <row r="66" spans="1:51" ht="29.25" customHeight="1">
      <c r="A66" s="103">
        <v>55</v>
      </c>
      <c r="B66" s="10"/>
      <c r="C66" s="13"/>
      <c r="D66" s="18"/>
      <c r="E66" s="1">
        <f t="shared" si="4"/>
      </c>
      <c r="F66" s="21">
        <f t="shared" si="4"/>
      </c>
      <c r="G66" s="13"/>
      <c r="H66" s="117">
        <f t="shared" si="1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70"/>
      <c r="U66" s="70"/>
      <c r="V66" s="70"/>
      <c r="W66" s="70"/>
      <c r="X66" s="100"/>
      <c r="Y66" s="100"/>
      <c r="Z66" s="100"/>
      <c r="AA66" s="100"/>
      <c r="AB66" s="100"/>
      <c r="AC66" s="100" t="s">
        <v>240</v>
      </c>
      <c r="AD66" s="100"/>
      <c r="AE66" s="100"/>
      <c r="AF66" s="100"/>
      <c r="AG66" s="100"/>
      <c r="AH66" s="100"/>
      <c r="AV66" s="71"/>
      <c r="AW66" s="71"/>
      <c r="AX66" s="71"/>
      <c r="AY66" s="71"/>
    </row>
    <row r="67" spans="1:51" ht="29.25" customHeight="1">
      <c r="A67" s="103">
        <v>56</v>
      </c>
      <c r="B67" s="10"/>
      <c r="C67" s="13"/>
      <c r="D67" s="18"/>
      <c r="E67" s="1">
        <f t="shared" si="4"/>
      </c>
      <c r="F67" s="21">
        <f t="shared" si="4"/>
      </c>
      <c r="G67" s="13"/>
      <c r="H67" s="117">
        <f t="shared" si="1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70"/>
      <c r="U67" s="70"/>
      <c r="V67" s="70"/>
      <c r="W67" s="70"/>
      <c r="X67" s="100"/>
      <c r="Y67" s="100"/>
      <c r="Z67" s="100"/>
      <c r="AA67" s="100"/>
      <c r="AB67" s="100"/>
      <c r="AC67" s="100" t="s">
        <v>79</v>
      </c>
      <c r="AD67" s="100"/>
      <c r="AE67" s="100"/>
      <c r="AF67" s="100"/>
      <c r="AG67" s="100"/>
      <c r="AH67" s="100"/>
      <c r="AV67" s="71"/>
      <c r="AW67" s="71"/>
      <c r="AX67" s="71"/>
      <c r="AY67" s="71"/>
    </row>
    <row r="68" spans="1:51" ht="29.25" customHeight="1">
      <c r="A68" s="103">
        <v>57</v>
      </c>
      <c r="B68" s="10"/>
      <c r="C68" s="13"/>
      <c r="D68" s="18"/>
      <c r="E68" s="1">
        <f t="shared" si="4"/>
      </c>
      <c r="F68" s="21">
        <f t="shared" si="4"/>
      </c>
      <c r="G68" s="13"/>
      <c r="H68" s="117">
        <f t="shared" si="1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70"/>
      <c r="U68" s="70"/>
      <c r="V68" s="70"/>
      <c r="W68" s="70"/>
      <c r="X68" s="100"/>
      <c r="Y68" s="100"/>
      <c r="Z68" s="100"/>
      <c r="AA68" s="100"/>
      <c r="AB68" s="100"/>
      <c r="AC68" s="100" t="s">
        <v>73</v>
      </c>
      <c r="AD68" s="100"/>
      <c r="AE68" s="100"/>
      <c r="AF68" s="100"/>
      <c r="AG68" s="100"/>
      <c r="AH68" s="100"/>
      <c r="AV68" s="71"/>
      <c r="AW68" s="71"/>
      <c r="AX68" s="71"/>
      <c r="AY68" s="71"/>
    </row>
    <row r="69" spans="1:51" ht="29.25" customHeight="1">
      <c r="A69" s="103">
        <v>58</v>
      </c>
      <c r="B69" s="10"/>
      <c r="C69" s="13"/>
      <c r="D69" s="18"/>
      <c r="E69" s="1">
        <f t="shared" si="4"/>
      </c>
      <c r="F69" s="21">
        <f t="shared" si="4"/>
      </c>
      <c r="G69" s="13"/>
      <c r="H69" s="117">
        <f t="shared" si="1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70"/>
      <c r="U69" s="70"/>
      <c r="V69" s="70"/>
      <c r="W69" s="70"/>
      <c r="X69" s="100"/>
      <c r="Y69" s="100"/>
      <c r="Z69" s="100"/>
      <c r="AA69" s="100"/>
      <c r="AB69" s="100"/>
      <c r="AC69" s="100" t="s">
        <v>75</v>
      </c>
      <c r="AD69" s="100"/>
      <c r="AE69" s="100"/>
      <c r="AF69" s="100"/>
      <c r="AG69" s="100"/>
      <c r="AH69" s="100"/>
      <c r="AV69" s="71"/>
      <c r="AW69" s="71"/>
      <c r="AX69" s="71"/>
      <c r="AY69" s="71"/>
    </row>
    <row r="70" spans="1:51" ht="29.25" customHeight="1">
      <c r="A70" s="103">
        <v>59</v>
      </c>
      <c r="B70" s="10"/>
      <c r="C70" s="13"/>
      <c r="D70" s="18"/>
      <c r="E70" s="1">
        <f t="shared" si="4"/>
      </c>
      <c r="F70" s="21">
        <f t="shared" si="4"/>
      </c>
      <c r="G70" s="13"/>
      <c r="H70" s="117">
        <f t="shared" si="1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70"/>
      <c r="U70" s="70"/>
      <c r="V70" s="70"/>
      <c r="W70" s="70"/>
      <c r="X70" s="100"/>
      <c r="Y70" s="100"/>
      <c r="Z70" s="100"/>
      <c r="AA70" s="100"/>
      <c r="AB70" s="100"/>
      <c r="AC70" s="100" t="s">
        <v>55</v>
      </c>
      <c r="AD70" s="100"/>
      <c r="AE70" s="100"/>
      <c r="AF70" s="100"/>
      <c r="AG70" s="100"/>
      <c r="AH70" s="100"/>
      <c r="AV70" s="71"/>
      <c r="AW70" s="71"/>
      <c r="AX70" s="71"/>
      <c r="AY70" s="71"/>
    </row>
    <row r="71" spans="1:51" ht="29.25" customHeight="1" thickBot="1">
      <c r="A71" s="108">
        <v>60</v>
      </c>
      <c r="B71" s="11"/>
      <c r="C71" s="14"/>
      <c r="D71" s="20"/>
      <c r="E71" s="9">
        <f t="shared" si="4"/>
      </c>
      <c r="F71" s="23">
        <f t="shared" si="4"/>
      </c>
      <c r="G71" s="14"/>
      <c r="H71" s="119">
        <f t="shared" si="1"/>
        <v>0</v>
      </c>
      <c r="I71" s="120" t="e">
        <f>IF($F$3=" "," ",VLOOKUP($F$3,Sheet2!$A:$XFD,3,0))</f>
        <v>#N/A</v>
      </c>
      <c r="J71" s="11"/>
      <c r="K71" s="12"/>
      <c r="L71" s="14"/>
      <c r="M71" s="67"/>
      <c r="N71" s="12"/>
      <c r="O71" s="14"/>
      <c r="P71" s="11"/>
      <c r="Q71" s="59"/>
      <c r="R71" s="60"/>
      <c r="S71" s="59"/>
      <c r="T71" s="70"/>
      <c r="U71" s="70"/>
      <c r="V71" s="70"/>
      <c r="W71" s="70"/>
      <c r="X71" s="100"/>
      <c r="Y71" s="100"/>
      <c r="Z71" s="100"/>
      <c r="AA71" s="100"/>
      <c r="AB71" s="100"/>
      <c r="AC71" s="100" t="s">
        <v>241</v>
      </c>
      <c r="AD71" s="100"/>
      <c r="AE71" s="100"/>
      <c r="AF71" s="100"/>
      <c r="AG71" s="100"/>
      <c r="AH71" s="100"/>
      <c r="AV71" s="71"/>
      <c r="AW71" s="71"/>
      <c r="AX71" s="71"/>
      <c r="AY71" s="71"/>
    </row>
    <row r="72" spans="1:51" ht="29.25" customHeight="1">
      <c r="A72" s="109">
        <v>61</v>
      </c>
      <c r="B72" s="50"/>
      <c r="C72" s="46"/>
      <c r="D72" s="47"/>
      <c r="E72" s="48">
        <f t="shared" si="4"/>
      </c>
      <c r="F72" s="49">
        <f t="shared" si="4"/>
      </c>
      <c r="G72" s="46"/>
      <c r="H72" s="121">
        <f t="shared" si="1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70"/>
      <c r="U72" s="70"/>
      <c r="V72" s="70"/>
      <c r="W72" s="70"/>
      <c r="X72" s="100"/>
      <c r="Y72" s="100"/>
      <c r="Z72" s="100"/>
      <c r="AA72" s="100"/>
      <c r="AB72" s="100"/>
      <c r="AC72" s="100" t="s">
        <v>242</v>
      </c>
      <c r="AD72" s="100"/>
      <c r="AE72" s="100"/>
      <c r="AF72" s="100"/>
      <c r="AG72" s="100"/>
      <c r="AH72" s="100"/>
      <c r="AV72" s="71"/>
      <c r="AW72" s="71"/>
      <c r="AX72" s="71"/>
      <c r="AY72" s="71"/>
    </row>
    <row r="73" spans="1:51" ht="29.25" customHeight="1">
      <c r="A73" s="103">
        <v>62</v>
      </c>
      <c r="B73" s="10"/>
      <c r="C73" s="13"/>
      <c r="D73" s="18"/>
      <c r="E73" s="1">
        <f t="shared" si="4"/>
      </c>
      <c r="F73" s="21">
        <f t="shared" si="4"/>
      </c>
      <c r="G73" s="13"/>
      <c r="H73" s="117">
        <f t="shared" si="1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70"/>
      <c r="U73" s="70"/>
      <c r="V73" s="70"/>
      <c r="W73" s="70"/>
      <c r="X73" s="100"/>
      <c r="Y73" s="100"/>
      <c r="Z73" s="100"/>
      <c r="AA73" s="100"/>
      <c r="AB73" s="100"/>
      <c r="AC73" s="100" t="s">
        <v>92</v>
      </c>
      <c r="AD73" s="100"/>
      <c r="AE73" s="100"/>
      <c r="AF73" s="100"/>
      <c r="AG73" s="100"/>
      <c r="AH73" s="100"/>
      <c r="AV73" s="71"/>
      <c r="AW73" s="71"/>
      <c r="AX73" s="71"/>
      <c r="AY73" s="71"/>
    </row>
    <row r="74" spans="1:51" ht="29.25" customHeight="1">
      <c r="A74" s="103">
        <v>63</v>
      </c>
      <c r="B74" s="10"/>
      <c r="C74" s="13"/>
      <c r="D74" s="18"/>
      <c r="E74" s="1">
        <f t="shared" si="4"/>
      </c>
      <c r="F74" s="21">
        <f t="shared" si="4"/>
      </c>
      <c r="G74" s="13"/>
      <c r="H74" s="117">
        <f t="shared" si="1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70"/>
      <c r="U74" s="70"/>
      <c r="V74" s="70"/>
      <c r="W74" s="70"/>
      <c r="X74" s="100"/>
      <c r="Y74" s="100"/>
      <c r="Z74" s="100"/>
      <c r="AA74" s="100"/>
      <c r="AB74" s="100"/>
      <c r="AC74" s="100" t="s">
        <v>82</v>
      </c>
      <c r="AD74" s="100"/>
      <c r="AE74" s="100"/>
      <c r="AF74" s="100"/>
      <c r="AG74" s="100"/>
      <c r="AH74" s="100"/>
      <c r="AV74" s="71"/>
      <c r="AW74" s="71"/>
      <c r="AX74" s="71"/>
      <c r="AY74" s="71"/>
    </row>
    <row r="75" spans="1:51" ht="29.25" customHeight="1">
      <c r="A75" s="103">
        <v>64</v>
      </c>
      <c r="B75" s="10"/>
      <c r="C75" s="13"/>
      <c r="D75" s="18"/>
      <c r="E75" s="1">
        <f t="shared" si="4"/>
      </c>
      <c r="F75" s="21">
        <f t="shared" si="4"/>
      </c>
      <c r="G75" s="13"/>
      <c r="H75" s="117">
        <f t="shared" si="1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70"/>
      <c r="U75" s="70"/>
      <c r="V75" s="70"/>
      <c r="W75" s="70"/>
      <c r="X75" s="100"/>
      <c r="Y75" s="100"/>
      <c r="Z75" s="100"/>
      <c r="AA75" s="100"/>
      <c r="AB75" s="100"/>
      <c r="AC75" s="100" t="s">
        <v>93</v>
      </c>
      <c r="AD75" s="100"/>
      <c r="AE75" s="100"/>
      <c r="AF75" s="100"/>
      <c r="AG75" s="100"/>
      <c r="AH75" s="100"/>
      <c r="AV75" s="71"/>
      <c r="AW75" s="71"/>
      <c r="AX75" s="71"/>
      <c r="AY75" s="71"/>
    </row>
    <row r="76" spans="1:51" ht="29.25" customHeight="1">
      <c r="A76" s="103">
        <v>65</v>
      </c>
      <c r="B76" s="10"/>
      <c r="C76" s="13"/>
      <c r="D76" s="18"/>
      <c r="E76" s="1">
        <f t="shared" si="4"/>
      </c>
      <c r="F76" s="21">
        <f t="shared" si="4"/>
      </c>
      <c r="G76" s="13"/>
      <c r="H76" s="117">
        <f t="shared" si="1"/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70"/>
      <c r="U76" s="70"/>
      <c r="V76" s="70"/>
      <c r="W76" s="70"/>
      <c r="X76" s="100"/>
      <c r="Y76" s="100"/>
      <c r="Z76" s="100"/>
      <c r="AA76" s="100"/>
      <c r="AB76" s="100"/>
      <c r="AC76" s="100" t="s">
        <v>78</v>
      </c>
      <c r="AD76" s="100"/>
      <c r="AE76" s="100"/>
      <c r="AF76" s="100"/>
      <c r="AG76" s="100"/>
      <c r="AH76" s="100"/>
      <c r="AV76" s="71"/>
      <c r="AW76" s="71"/>
      <c r="AX76" s="71"/>
      <c r="AY76" s="71"/>
    </row>
    <row r="77" spans="1:51" ht="29.25" customHeight="1">
      <c r="A77" s="103">
        <v>66</v>
      </c>
      <c r="B77" s="10"/>
      <c r="C77" s="13"/>
      <c r="D77" s="18"/>
      <c r="E77" s="1">
        <f t="shared" si="4"/>
      </c>
      <c r="F77" s="21">
        <f t="shared" si="4"/>
      </c>
      <c r="G77" s="13"/>
      <c r="H77" s="117">
        <f>IF($F$3=" "," ",$F$3)</f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70"/>
      <c r="U77" s="70"/>
      <c r="V77" s="70"/>
      <c r="W77" s="70"/>
      <c r="X77" s="100"/>
      <c r="Y77" s="100"/>
      <c r="Z77" s="100"/>
      <c r="AA77" s="100"/>
      <c r="AB77" s="100"/>
      <c r="AC77" s="100" t="s">
        <v>81</v>
      </c>
      <c r="AD77" s="100"/>
      <c r="AE77" s="100"/>
      <c r="AF77" s="100"/>
      <c r="AG77" s="100"/>
      <c r="AH77" s="100"/>
      <c r="AV77" s="71"/>
      <c r="AW77" s="71"/>
      <c r="AX77" s="71"/>
      <c r="AY77" s="71"/>
    </row>
    <row r="78" spans="1:51" ht="29.25" customHeight="1">
      <c r="A78" s="103">
        <v>67</v>
      </c>
      <c r="B78" s="10"/>
      <c r="C78" s="13"/>
      <c r="D78" s="18"/>
      <c r="E78" s="1">
        <f t="shared" si="4"/>
      </c>
      <c r="F78" s="21">
        <f t="shared" si="4"/>
      </c>
      <c r="G78" s="13"/>
      <c r="H78" s="117">
        <f>IF($F$3=" "," ",$F$3)</f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70"/>
      <c r="U78" s="70"/>
      <c r="V78" s="70"/>
      <c r="W78" s="70"/>
      <c r="X78" s="100"/>
      <c r="Y78" s="100"/>
      <c r="Z78" s="100"/>
      <c r="AA78" s="100"/>
      <c r="AB78" s="100"/>
      <c r="AC78" s="100" t="s">
        <v>71</v>
      </c>
      <c r="AD78" s="100"/>
      <c r="AE78" s="100"/>
      <c r="AF78" s="100"/>
      <c r="AG78" s="100"/>
      <c r="AH78" s="100"/>
      <c r="AV78" s="71"/>
      <c r="AW78" s="71"/>
      <c r="AX78" s="71"/>
      <c r="AY78" s="71"/>
    </row>
    <row r="79" spans="1:51" ht="29.25" customHeight="1">
      <c r="A79" s="103">
        <v>68</v>
      </c>
      <c r="B79" s="10"/>
      <c r="C79" s="13"/>
      <c r="D79" s="18"/>
      <c r="E79" s="1">
        <f t="shared" si="4"/>
      </c>
      <c r="F79" s="21">
        <f t="shared" si="4"/>
      </c>
      <c r="G79" s="13"/>
      <c r="H79" s="117">
        <f>IF($F$3=" "," ",$F$3)</f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70"/>
      <c r="U79" s="70"/>
      <c r="V79" s="70"/>
      <c r="W79" s="70"/>
      <c r="X79" s="100"/>
      <c r="Y79" s="100"/>
      <c r="Z79" s="100"/>
      <c r="AA79" s="100"/>
      <c r="AB79" s="100"/>
      <c r="AC79" s="100" t="s">
        <v>61</v>
      </c>
      <c r="AD79" s="100"/>
      <c r="AE79" s="100"/>
      <c r="AF79" s="100"/>
      <c r="AG79" s="100"/>
      <c r="AH79" s="100"/>
      <c r="AV79" s="71"/>
      <c r="AW79" s="71"/>
      <c r="AX79" s="71"/>
      <c r="AY79" s="71"/>
    </row>
    <row r="80" spans="1:51" ht="29.25" customHeight="1">
      <c r="A80" s="103">
        <v>69</v>
      </c>
      <c r="B80" s="10"/>
      <c r="C80" s="13"/>
      <c r="D80" s="18"/>
      <c r="E80" s="1">
        <f t="shared" si="4"/>
      </c>
      <c r="F80" s="21">
        <f t="shared" si="4"/>
      </c>
      <c r="G80" s="13"/>
      <c r="H80" s="117">
        <f>IF($F$3=" "," ",$F$3)</f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70"/>
      <c r="U80" s="70"/>
      <c r="V80" s="70"/>
      <c r="W80" s="70"/>
      <c r="X80" s="100"/>
      <c r="Y80" s="100"/>
      <c r="Z80" s="100"/>
      <c r="AA80" s="100"/>
      <c r="AB80" s="100"/>
      <c r="AC80" s="100" t="s">
        <v>243</v>
      </c>
      <c r="AD80" s="100"/>
      <c r="AE80" s="100"/>
      <c r="AF80" s="100"/>
      <c r="AG80" s="100"/>
      <c r="AH80" s="100"/>
      <c r="AV80" s="71"/>
      <c r="AW80" s="71"/>
      <c r="AX80" s="71"/>
      <c r="AY80" s="71"/>
    </row>
    <row r="81" spans="1:51" ht="29.25" customHeight="1" thickBot="1">
      <c r="A81" s="108">
        <v>70</v>
      </c>
      <c r="B81" s="11"/>
      <c r="C81" s="14"/>
      <c r="D81" s="20"/>
      <c r="E81" s="9">
        <f t="shared" si="4"/>
      </c>
      <c r="F81" s="23">
        <f t="shared" si="4"/>
      </c>
      <c r="G81" s="14"/>
      <c r="H81" s="119">
        <f>IF($F$3=" "," ",$F$3)</f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70"/>
      <c r="U81" s="70"/>
      <c r="V81" s="70"/>
      <c r="W81" s="70"/>
      <c r="X81" s="100"/>
      <c r="Y81" s="100"/>
      <c r="Z81" s="100"/>
      <c r="AA81" s="100"/>
      <c r="AB81" s="100"/>
      <c r="AC81" s="100" t="s">
        <v>80</v>
      </c>
      <c r="AD81" s="100"/>
      <c r="AE81" s="100"/>
      <c r="AF81" s="100"/>
      <c r="AG81" s="100"/>
      <c r="AH81" s="100"/>
      <c r="AV81" s="71"/>
      <c r="AW81" s="71"/>
      <c r="AX81" s="71"/>
      <c r="AY81" s="71"/>
    </row>
    <row r="82" spans="1:51" ht="14.25">
      <c r="A82" s="70"/>
      <c r="B82" s="111">
        <f>COUNTA(B12:B81)</f>
        <v>0</v>
      </c>
      <c r="C82" s="70"/>
      <c r="D82" s="70"/>
      <c r="E82" s="70"/>
      <c r="F82" s="70"/>
      <c r="G82" s="70"/>
      <c r="H82" s="70"/>
      <c r="I82" s="70"/>
      <c r="J82" s="111">
        <f>COUNTA(J12:J81)</f>
        <v>0</v>
      </c>
      <c r="K82" s="70"/>
      <c r="L82" s="70"/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T82" s="70"/>
      <c r="U82" s="70">
        <f>SUM(J82:S82)</f>
        <v>0</v>
      </c>
      <c r="V82" s="70"/>
      <c r="W82" s="70"/>
      <c r="X82" s="70"/>
      <c r="Y82" s="70"/>
      <c r="Z82" s="70"/>
      <c r="AA82" s="70"/>
      <c r="AB82" s="70"/>
      <c r="AC82" s="113"/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E83" s="113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H84" s="113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H85" s="113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H86" s="113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H87" s="113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H88" s="113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H89" s="113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H90" s="113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H91" s="113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H92" s="113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H93" s="113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H94" s="113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H95" s="113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H96" s="113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H97" s="113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H98" s="113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H99" s="113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H100" s="113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H101" s="113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H102" s="113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H103" s="113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H104" s="113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H105" s="113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H106" s="113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H107" s="113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H108" s="113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H109" s="113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H110" s="113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H111" s="113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H112" s="113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H113" s="113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H114" s="113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H115" s="113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H116" s="113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H117" s="113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H118" s="113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H119" s="113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H120" s="113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H121" s="113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H122" s="113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H123" s="113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H124" s="113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H125" s="113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H126" s="113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H127" s="113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H128" s="113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H129" s="113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H130" s="113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H131" s="113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H132" s="113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H133" s="113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H134" s="113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H135" s="113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H136" s="113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H137" s="113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H138" s="113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H139" s="113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H140" s="113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H141" s="113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H142" s="113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H143" s="113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H144" s="113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H145" s="113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H146" s="113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H147" s="113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H148" s="113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H149" s="113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H150" s="113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H151" s="113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H152" s="113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H153" s="113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H154" s="113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H155" s="113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H156" s="113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H157" s="113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J158" s="113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J159" s="113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J160" s="113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J161" s="113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J162" s="113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J163" s="113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J164" s="113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J165" s="113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J166" s="113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J167" s="113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J168" s="113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J169" s="113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J170" s="113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J171" s="113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J172" s="113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J173" s="113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J174" s="113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J175" s="113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J176" s="113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J177" s="113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J178" s="113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J179" s="113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J180" s="113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J181" s="113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J182" s="113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J183" s="113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J184" s="113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J185" s="113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J186" s="113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J187" s="113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J188" s="113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J189" s="113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J190" s="113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J191" s="113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J192" s="113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J193" s="113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J194" s="113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J195" s="113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J196" s="113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J197" s="113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J198" s="113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J199" s="113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J200" s="113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J201" s="113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J202" s="113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J203" s="113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J204" s="113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J205" s="113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J206" s="113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J207" s="113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J208" s="113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J209" s="113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J210" s="113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J211" s="113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J212" s="113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J213" s="113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J214" s="113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J215" s="113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J216" s="113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J217" s="113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J218" s="113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J219" s="113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J220" s="113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J221" s="113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J222" s="113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J223" s="113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J224" s="113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J225" s="113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J226" s="113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J227" s="113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J228" s="113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J229" s="113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J230" s="113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J231" s="113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J232" s="113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J233" s="113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J234" s="113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J235" s="113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J236" s="113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J237" s="113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J238" s="113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J239" s="113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J240" s="113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J241" s="113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J242" s="113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J243" s="113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J244" s="113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J245" s="113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J246" s="113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J247" s="113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J248" s="113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J249" s="113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J250" s="113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J251" s="113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J252" s="113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J253" s="113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J254" s="114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J255" s="114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J256" s="114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J257" s="114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J258" s="114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J259" s="114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J260" s="114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J261" s="114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J262" s="114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J263" s="114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J264" s="114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J265" s="114"/>
    </row>
  </sheetData>
  <sheetProtection/>
  <mergeCells count="19">
    <mergeCell ref="A1:W1"/>
    <mergeCell ref="B9:O10"/>
    <mergeCell ref="U12:V12"/>
    <mergeCell ref="G5:J5"/>
    <mergeCell ref="O5:P5"/>
    <mergeCell ref="N7:O7"/>
    <mergeCell ref="B3:E3"/>
    <mergeCell ref="F3:K3"/>
    <mergeCell ref="B4:E4"/>
    <mergeCell ref="F4:K4"/>
    <mergeCell ref="L4:N4"/>
    <mergeCell ref="O4:W4"/>
    <mergeCell ref="Q5:U5"/>
    <mergeCell ref="K5:N5"/>
    <mergeCell ref="G6:J6"/>
    <mergeCell ref="B7:L7"/>
    <mergeCell ref="Q7:R7"/>
    <mergeCell ref="B5:C5"/>
    <mergeCell ref="D5:F5"/>
  </mergeCells>
  <conditionalFormatting sqref="V26:V44">
    <cfRule type="cellIs" priority="1" dxfId="11" operator="greaterThan" stopIfTrue="1">
      <formula>2</formula>
    </cfRule>
    <cfRule type="cellIs" priority="2" dxfId="11" operator="greaterThan" stopIfTrue="1">
      <formula>4</formula>
    </cfRule>
    <cfRule type="cellIs" priority="3" dxfId="11" operator="greaterThan" stopIfTrue="1">
      <formula>3</formula>
    </cfRule>
  </conditionalFormatting>
  <dataValidations count="12">
    <dataValidation allowBlank="1" showInputMessage="1" showErrorMessage="1" prompt="最高記録がある場合は，公認記録を記入してください。&#10;例)44秒57→4457" sqref="P10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$AC$12:$AC$81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type="list" allowBlank="1" showInputMessage="1" showErrorMessage="1" prompt="プルダウンメニューより種目を選択してください。" sqref="J12:J81 M12:M81 R12:S81">
      <formula1>$AE$15:$AE$40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landscape" paperSize="9" scale="35" r:id="rId2"/>
  <headerFooter>
    <oddHeader>&amp;RNO.&amp;P</oddHeader>
  </headerFooter>
  <rowBreaks count="2" manualBreakCount="2">
    <brk id="46" max="23" man="1"/>
    <brk id="61" max="23" man="1"/>
  </rowBreaks>
  <colBreaks count="2" manualBreakCount="2">
    <brk id="24" max="90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Y265"/>
  <sheetViews>
    <sheetView tabSelected="1" view="pageBreakPreview" zoomScale="50" zoomScaleNormal="75" zoomScaleSheetLayoutView="50" zoomScalePageLayoutView="0" workbookViewId="0" topLeftCell="A1">
      <pane ySplit="11" topLeftCell="A41" activePane="bottomLeft" state="frozen"/>
      <selection pane="topLeft" activeCell="A1" sqref="A1"/>
      <selection pane="bottomLeft" activeCell="L42" sqref="L42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4.125" style="71" customWidth="1"/>
    <col min="7" max="7" width="6.00390625" style="71" customWidth="1"/>
    <col min="8" max="8" width="8.00390625" style="71" hidden="1" customWidth="1"/>
    <col min="9" max="9" width="10.00390625" style="71" hidden="1" customWidth="1"/>
    <col min="10" max="10" width="14.25390625" style="71" customWidth="1"/>
    <col min="11" max="11" width="14.00390625" style="71" customWidth="1"/>
    <col min="12" max="12" width="24.50390625" style="71" customWidth="1"/>
    <col min="13" max="13" width="14.25390625" style="71" customWidth="1"/>
    <col min="14" max="14" width="14.00390625" style="71" customWidth="1"/>
    <col min="15" max="15" width="24.50390625" style="71" customWidth="1"/>
    <col min="16" max="17" width="10.00390625" style="71" bestFit="1" customWidth="1"/>
    <col min="18" max="19" width="14.25390625" style="71" customWidth="1"/>
    <col min="20" max="20" width="9.25390625" style="71" customWidth="1"/>
    <col min="21" max="21" width="11.625" style="71" customWidth="1"/>
    <col min="22" max="23" width="10.75390625" style="71" bestFit="1" customWidth="1"/>
    <col min="24" max="24" width="10.25390625" style="175" bestFit="1" customWidth="1"/>
    <col min="25" max="25" width="11.50390625" style="175" bestFit="1" customWidth="1"/>
    <col min="26" max="26" width="11.625" style="175" bestFit="1" customWidth="1"/>
    <col min="27" max="27" width="12.125" style="175" bestFit="1" customWidth="1"/>
    <col min="28" max="28" width="10.375" style="175" customWidth="1"/>
    <col min="29" max="29" width="11.625" style="175" bestFit="1" customWidth="1"/>
    <col min="30" max="30" width="7.625" style="169" bestFit="1" customWidth="1"/>
    <col min="31" max="31" width="11.50390625" style="169" bestFit="1" customWidth="1"/>
    <col min="32" max="32" width="7.50390625" style="169" bestFit="1" customWidth="1"/>
    <col min="33" max="34" width="12.875" style="169" customWidth="1"/>
    <col min="35" max="35" width="7.25390625" style="169" bestFit="1" customWidth="1"/>
    <col min="36" max="36" width="19.125" style="169" bestFit="1" customWidth="1"/>
    <col min="37" max="37" width="10.00390625" style="169" customWidth="1"/>
    <col min="38" max="38" width="10.00390625" style="167" customWidth="1"/>
    <col min="39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200" t="s">
        <v>256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168"/>
      <c r="Y1" s="168"/>
      <c r="Z1" s="168"/>
      <c r="AA1" s="168"/>
      <c r="AB1" s="168"/>
      <c r="AC1" s="168"/>
      <c r="AD1" s="168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9"/>
      <c r="Y2" s="169"/>
      <c r="Z2" s="169"/>
      <c r="AA2" s="169"/>
      <c r="AB2" s="169"/>
      <c r="AC2" s="169"/>
    </row>
    <row r="3" spans="1:29" ht="30" customHeight="1">
      <c r="A3" s="70"/>
      <c r="B3" s="212" t="s">
        <v>130</v>
      </c>
      <c r="C3" s="213"/>
      <c r="D3" s="213"/>
      <c r="E3" s="213"/>
      <c r="F3" s="233"/>
      <c r="G3" s="234"/>
      <c r="H3" s="234"/>
      <c r="I3" s="234"/>
      <c r="J3" s="234"/>
      <c r="K3" s="235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9"/>
      <c r="Y3" s="169"/>
      <c r="Z3" s="169"/>
      <c r="AA3" s="169"/>
      <c r="AB3" s="169"/>
      <c r="AC3" s="169"/>
    </row>
    <row r="4" spans="1:29" ht="30" customHeight="1">
      <c r="A4" s="70"/>
      <c r="B4" s="183" t="s">
        <v>131</v>
      </c>
      <c r="C4" s="184"/>
      <c r="D4" s="184"/>
      <c r="E4" s="184"/>
      <c r="F4" s="229"/>
      <c r="G4" s="230"/>
      <c r="H4" s="230"/>
      <c r="I4" s="230"/>
      <c r="J4" s="230"/>
      <c r="K4" s="231"/>
      <c r="L4" s="183" t="s">
        <v>6</v>
      </c>
      <c r="M4" s="184"/>
      <c r="N4" s="185"/>
      <c r="O4" s="225"/>
      <c r="P4" s="226"/>
      <c r="Q4" s="226"/>
      <c r="R4" s="226"/>
      <c r="S4" s="226"/>
      <c r="T4" s="226"/>
      <c r="U4" s="226"/>
      <c r="V4" s="226"/>
      <c r="W4" s="227"/>
      <c r="X4" s="170"/>
      <c r="Y4" s="169"/>
      <c r="Z4" s="169"/>
      <c r="AA4" s="169"/>
      <c r="AB4" s="169"/>
      <c r="AC4" s="169"/>
    </row>
    <row r="5" spans="1:29" ht="30" customHeight="1">
      <c r="A5" s="70"/>
      <c r="B5" s="197" t="s">
        <v>132</v>
      </c>
      <c r="C5" s="198"/>
      <c r="D5" s="232"/>
      <c r="E5" s="232"/>
      <c r="F5" s="232"/>
      <c r="G5" s="206" t="s">
        <v>234</v>
      </c>
      <c r="H5" s="207"/>
      <c r="I5" s="207"/>
      <c r="J5" s="208"/>
      <c r="K5" s="223"/>
      <c r="L5" s="224"/>
      <c r="M5" s="224"/>
      <c r="N5" s="224"/>
      <c r="O5" s="209" t="s">
        <v>143</v>
      </c>
      <c r="P5" s="210"/>
      <c r="Q5" s="220"/>
      <c r="R5" s="221"/>
      <c r="S5" s="221"/>
      <c r="T5" s="221"/>
      <c r="U5" s="222"/>
      <c r="V5" s="74" t="s">
        <v>145</v>
      </c>
      <c r="W5" s="177">
        <f>COUNT(B12:B81)</f>
        <v>0</v>
      </c>
      <c r="X5" s="171"/>
      <c r="Y5" s="169"/>
      <c r="Z5" s="169"/>
      <c r="AA5" s="169"/>
      <c r="AB5" s="169"/>
      <c r="AC5" s="169"/>
    </row>
    <row r="6" spans="1:29" ht="27" customHeight="1">
      <c r="A6" s="70"/>
      <c r="B6" s="77" t="s">
        <v>133</v>
      </c>
      <c r="C6" s="176"/>
      <c r="D6" s="78" t="s">
        <v>134</v>
      </c>
      <c r="E6" s="176"/>
      <c r="F6" s="78" t="s">
        <v>135</v>
      </c>
      <c r="G6" s="236"/>
      <c r="H6" s="236"/>
      <c r="I6" s="236"/>
      <c r="J6" s="236"/>
      <c r="K6" s="79" t="s">
        <v>136</v>
      </c>
      <c r="L6" s="79"/>
      <c r="M6" s="80"/>
      <c r="N6" s="80"/>
      <c r="O6" s="137"/>
      <c r="P6" s="137"/>
      <c r="Q6" s="137"/>
      <c r="R6" s="137"/>
      <c r="S6" s="137"/>
      <c r="T6" s="137"/>
      <c r="U6" s="139"/>
      <c r="V6" s="74" t="s">
        <v>146</v>
      </c>
      <c r="W6" s="177">
        <f>U82</f>
        <v>0</v>
      </c>
      <c r="X6" s="179"/>
      <c r="Y6" s="100"/>
      <c r="Z6" s="100"/>
      <c r="AA6" s="100"/>
      <c r="AB6" s="100"/>
      <c r="AC6" s="169"/>
    </row>
    <row r="7" spans="1:29" ht="35.25" customHeight="1">
      <c r="A7" s="70"/>
      <c r="B7" s="195" t="s">
        <v>129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81" t="s">
        <v>144</v>
      </c>
      <c r="N7" s="228"/>
      <c r="O7" s="228"/>
      <c r="P7" s="82" t="s">
        <v>233</v>
      </c>
      <c r="Q7" s="196"/>
      <c r="R7" s="196"/>
      <c r="S7" s="84"/>
      <c r="T7" s="84"/>
      <c r="U7" s="85"/>
      <c r="V7" s="80"/>
      <c r="W7" s="80"/>
      <c r="X7" s="180"/>
      <c r="Y7" s="181"/>
      <c r="Z7" s="100"/>
      <c r="AA7" s="100"/>
      <c r="AB7" s="100"/>
      <c r="AC7" s="169"/>
    </row>
    <row r="8" spans="1:29" ht="60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0"/>
      <c r="X8" s="182"/>
      <c r="Y8" s="180"/>
      <c r="Z8" s="180"/>
      <c r="AA8" s="180"/>
      <c r="AB8" s="180"/>
      <c r="AC8" s="173"/>
    </row>
    <row r="9" spans="1:51" ht="15" customHeight="1">
      <c r="A9" s="70"/>
      <c r="B9" s="201" t="s">
        <v>250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  <c r="P9" s="144" t="s">
        <v>137</v>
      </c>
      <c r="Q9" s="87" t="s">
        <v>137</v>
      </c>
      <c r="R9" s="88"/>
      <c r="S9" s="80"/>
      <c r="T9" s="80"/>
      <c r="U9" s="80"/>
      <c r="V9" s="80"/>
      <c r="W9" s="80"/>
      <c r="X9" s="181"/>
      <c r="Y9" s="100"/>
      <c r="Z9" s="100"/>
      <c r="AA9" s="100"/>
      <c r="AB9" s="100"/>
      <c r="AC9" s="169"/>
      <c r="AW9" s="71"/>
      <c r="AX9" s="71"/>
      <c r="AY9" s="71"/>
    </row>
    <row r="10" spans="1:51" ht="15" customHeight="1" thickBot="1">
      <c r="A10" s="70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145"/>
      <c r="Q10" s="17"/>
      <c r="R10" s="89"/>
      <c r="S10" s="89"/>
      <c r="T10" s="89"/>
      <c r="U10" s="89"/>
      <c r="V10" s="70"/>
      <c r="W10" s="70"/>
      <c r="X10" s="100"/>
      <c r="Y10" s="100"/>
      <c r="Z10" s="100"/>
      <c r="AA10" s="100"/>
      <c r="AB10" s="100"/>
      <c r="AC10" s="169"/>
      <c r="AW10" s="71"/>
      <c r="AX10" s="71"/>
      <c r="AY10" s="71"/>
    </row>
    <row r="11" spans="1:51" ht="29.25" thickBot="1">
      <c r="A11" s="70"/>
      <c r="B11" s="90" t="s">
        <v>17</v>
      </c>
      <c r="C11" s="91" t="s">
        <v>9</v>
      </c>
      <c r="D11" s="92" t="s">
        <v>10</v>
      </c>
      <c r="E11" s="93" t="s">
        <v>11</v>
      </c>
      <c r="F11" s="94" t="s">
        <v>12</v>
      </c>
      <c r="G11" s="91" t="s">
        <v>142</v>
      </c>
      <c r="H11" s="95" t="s">
        <v>8</v>
      </c>
      <c r="I11" s="91" t="s">
        <v>7</v>
      </c>
      <c r="J11" s="90" t="s">
        <v>13</v>
      </c>
      <c r="K11" s="95" t="s">
        <v>4</v>
      </c>
      <c r="L11" s="91" t="s">
        <v>139</v>
      </c>
      <c r="M11" s="96" t="s">
        <v>14</v>
      </c>
      <c r="N11" s="91" t="s">
        <v>4</v>
      </c>
      <c r="O11" s="91" t="s">
        <v>139</v>
      </c>
      <c r="P11" s="90" t="s">
        <v>127</v>
      </c>
      <c r="Q11" s="97" t="s">
        <v>128</v>
      </c>
      <c r="R11" s="98" t="s">
        <v>140</v>
      </c>
      <c r="S11" s="99" t="s">
        <v>141</v>
      </c>
      <c r="T11" s="70"/>
      <c r="U11" s="70"/>
      <c r="V11" s="70"/>
      <c r="W11" s="70"/>
      <c r="X11" s="100"/>
      <c r="Y11" s="100"/>
      <c r="Z11" s="100"/>
      <c r="AA11" s="100"/>
      <c r="AB11" s="100"/>
      <c r="AC11" s="169"/>
      <c r="AV11" s="71"/>
      <c r="AW11" s="71"/>
      <c r="AX11" s="71"/>
      <c r="AY11" s="71"/>
    </row>
    <row r="12" spans="1:51" ht="29.25" customHeight="1">
      <c r="A12" s="101">
        <v>1</v>
      </c>
      <c r="B12" s="52"/>
      <c r="C12" s="16"/>
      <c r="D12" s="19"/>
      <c r="E12" s="15">
        <f>ASC(PHONETIC(C12))</f>
      </c>
      <c r="F12" s="22">
        <f>ASC(PHONETIC(D12))</f>
      </c>
      <c r="G12" s="16"/>
      <c r="H12" s="115">
        <f aca="true" t="shared" si="0" ref="H12:H75">IF($F$3=" "," ",$F$3)</f>
        <v>0</v>
      </c>
      <c r="I12" s="116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70"/>
      <c r="U12" s="205" t="s">
        <v>5</v>
      </c>
      <c r="V12" s="205"/>
      <c r="W12" s="70"/>
      <c r="X12" s="102" t="s">
        <v>15</v>
      </c>
      <c r="Y12" s="100"/>
      <c r="Z12" s="100"/>
      <c r="AA12" s="100"/>
      <c r="AB12" s="100">
        <v>1</v>
      </c>
      <c r="AC12" s="169" t="s">
        <v>86</v>
      </c>
      <c r="AV12" s="71"/>
      <c r="AW12" s="71"/>
      <c r="AX12" s="71"/>
      <c r="AY12" s="71"/>
    </row>
    <row r="13" spans="1:51" ht="29.25" customHeight="1">
      <c r="A13" s="103">
        <v>2</v>
      </c>
      <c r="B13" s="10"/>
      <c r="C13" s="13"/>
      <c r="D13" s="18"/>
      <c r="E13" s="1">
        <f aca="true" t="shared" si="1" ref="E13:E33">ASC(PHONETIC(C13))</f>
      </c>
      <c r="F13" s="21">
        <f aca="true" t="shared" si="2" ref="F13:F76">ASC(PHONETIC(D13))</f>
      </c>
      <c r="G13" s="13"/>
      <c r="H13" s="117">
        <f t="shared" si="0"/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70"/>
      <c r="U13" s="104" t="s">
        <v>29</v>
      </c>
      <c r="V13" s="105" t="s">
        <v>25</v>
      </c>
      <c r="W13" s="105">
        <v>1134</v>
      </c>
      <c r="X13" s="100" t="s">
        <v>126</v>
      </c>
      <c r="Y13" s="100"/>
      <c r="Z13" s="100"/>
      <c r="AA13" s="100"/>
      <c r="AB13" s="100">
        <v>2</v>
      </c>
      <c r="AC13" s="169" t="s">
        <v>57</v>
      </c>
      <c r="AV13" s="71"/>
      <c r="AW13" s="71"/>
      <c r="AX13" s="71"/>
      <c r="AY13" s="71"/>
    </row>
    <row r="14" spans="1:51" ht="29.25" customHeight="1">
      <c r="A14" s="103">
        <v>3</v>
      </c>
      <c r="B14" s="10"/>
      <c r="C14" s="13"/>
      <c r="D14" s="18"/>
      <c r="E14" s="1">
        <f t="shared" si="1"/>
      </c>
      <c r="F14" s="21">
        <f t="shared" si="2"/>
      </c>
      <c r="G14" s="13"/>
      <c r="H14" s="117">
        <f t="shared" si="0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70"/>
      <c r="U14" s="104" t="s">
        <v>30</v>
      </c>
      <c r="V14" s="105" t="s">
        <v>26</v>
      </c>
      <c r="W14" s="105">
        <v>2300</v>
      </c>
      <c r="X14" s="100"/>
      <c r="Y14" s="100"/>
      <c r="Z14" s="100"/>
      <c r="AA14" s="100"/>
      <c r="AB14" s="100"/>
      <c r="AC14" s="169" t="s">
        <v>72</v>
      </c>
      <c r="AD14" s="169" t="s">
        <v>16</v>
      </c>
      <c r="AE14" s="169" t="s">
        <v>147</v>
      </c>
      <c r="AV14" s="71"/>
      <c r="AW14" s="71"/>
      <c r="AX14" s="71"/>
      <c r="AY14" s="71"/>
    </row>
    <row r="15" spans="1:51" ht="29.25" customHeight="1">
      <c r="A15" s="103">
        <v>4</v>
      </c>
      <c r="B15" s="10"/>
      <c r="C15" s="13"/>
      <c r="D15" s="18"/>
      <c r="E15" s="1">
        <f t="shared" si="1"/>
      </c>
      <c r="F15" s="21">
        <f t="shared" si="2"/>
      </c>
      <c r="G15" s="13"/>
      <c r="H15" s="117">
        <f t="shared" si="0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70"/>
      <c r="U15" s="104" t="s">
        <v>31</v>
      </c>
      <c r="V15" s="104" t="s">
        <v>24</v>
      </c>
      <c r="W15" s="104">
        <v>5278</v>
      </c>
      <c r="X15" s="100"/>
      <c r="Y15" s="100"/>
      <c r="Z15" s="100"/>
      <c r="AA15" s="100"/>
      <c r="AB15" s="100"/>
      <c r="AC15" s="169" t="s">
        <v>99</v>
      </c>
      <c r="AD15" s="169" t="s">
        <v>40</v>
      </c>
      <c r="AE15" s="169" t="s">
        <v>168</v>
      </c>
      <c r="AV15" s="71"/>
      <c r="AW15" s="71"/>
      <c r="AX15" s="71"/>
      <c r="AY15" s="71"/>
    </row>
    <row r="16" spans="1:51" ht="29.25" customHeight="1">
      <c r="A16" s="103">
        <v>5</v>
      </c>
      <c r="B16" s="10"/>
      <c r="C16" s="13"/>
      <c r="D16" s="18"/>
      <c r="E16" s="1">
        <f t="shared" si="1"/>
      </c>
      <c r="F16" s="21">
        <f t="shared" si="2"/>
      </c>
      <c r="G16" s="13"/>
      <c r="H16" s="117">
        <f t="shared" si="0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70"/>
      <c r="U16" s="104" t="s">
        <v>32</v>
      </c>
      <c r="V16" s="104" t="s">
        <v>27</v>
      </c>
      <c r="W16" s="104">
        <v>20456</v>
      </c>
      <c r="X16" s="169"/>
      <c r="Y16" s="169"/>
      <c r="Z16" s="169"/>
      <c r="AA16" s="169"/>
      <c r="AB16" s="169"/>
      <c r="AC16" s="169" t="s">
        <v>63</v>
      </c>
      <c r="AE16" s="169" t="s">
        <v>105</v>
      </c>
      <c r="AV16" s="71"/>
      <c r="AW16" s="71"/>
      <c r="AX16" s="71"/>
      <c r="AY16" s="71"/>
    </row>
    <row r="17" spans="1:51" ht="29.25" customHeight="1">
      <c r="A17" s="103">
        <v>6</v>
      </c>
      <c r="B17" s="10"/>
      <c r="C17" s="13"/>
      <c r="D17" s="18"/>
      <c r="E17" s="1">
        <f t="shared" si="1"/>
      </c>
      <c r="F17" s="21">
        <f t="shared" si="2"/>
      </c>
      <c r="G17" s="13"/>
      <c r="H17" s="117">
        <f t="shared" si="0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70"/>
      <c r="U17" s="104" t="s">
        <v>33</v>
      </c>
      <c r="V17" s="104" t="s">
        <v>23</v>
      </c>
      <c r="W17" s="104">
        <v>421221</v>
      </c>
      <c r="X17" s="169"/>
      <c r="Y17" s="169"/>
      <c r="Z17" s="169"/>
      <c r="AA17" s="169"/>
      <c r="AB17" s="169"/>
      <c r="AC17" s="169" t="s">
        <v>47</v>
      </c>
      <c r="AE17" s="169" t="s">
        <v>106</v>
      </c>
      <c r="AV17" s="71"/>
      <c r="AW17" s="71"/>
      <c r="AX17" s="71"/>
      <c r="AY17" s="71"/>
    </row>
    <row r="18" spans="1:51" ht="29.25" customHeight="1">
      <c r="A18" s="103">
        <v>7</v>
      </c>
      <c r="B18" s="10"/>
      <c r="C18" s="13"/>
      <c r="D18" s="18"/>
      <c r="E18" s="1">
        <f t="shared" si="1"/>
      </c>
      <c r="F18" s="21">
        <f t="shared" si="2"/>
      </c>
      <c r="G18" s="13"/>
      <c r="H18" s="117">
        <f t="shared" si="0"/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70"/>
      <c r="U18" s="104" t="s">
        <v>21</v>
      </c>
      <c r="V18" s="104" t="s">
        <v>22</v>
      </c>
      <c r="W18" s="104">
        <v>152233</v>
      </c>
      <c r="X18" s="169"/>
      <c r="Y18" s="169"/>
      <c r="Z18" s="169"/>
      <c r="AA18" s="169"/>
      <c r="AB18" s="169"/>
      <c r="AC18" s="169" t="s">
        <v>98</v>
      </c>
      <c r="AD18" s="169" t="s">
        <v>39</v>
      </c>
      <c r="AE18" s="169" t="s">
        <v>107</v>
      </c>
      <c r="AV18" s="71"/>
      <c r="AW18" s="71"/>
      <c r="AX18" s="71"/>
      <c r="AY18" s="71"/>
    </row>
    <row r="19" spans="1:51" ht="29.25" customHeight="1">
      <c r="A19" s="103">
        <v>8</v>
      </c>
      <c r="B19" s="10"/>
      <c r="C19" s="13"/>
      <c r="D19" s="18"/>
      <c r="E19" s="1">
        <f t="shared" si="1"/>
      </c>
      <c r="F19" s="21">
        <f t="shared" si="2"/>
      </c>
      <c r="G19" s="13"/>
      <c r="H19" s="117">
        <f t="shared" si="0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70"/>
      <c r="U19" s="104" t="s">
        <v>34</v>
      </c>
      <c r="V19" s="104" t="s">
        <v>28</v>
      </c>
      <c r="W19" s="104">
        <v>1634</v>
      </c>
      <c r="X19" s="169"/>
      <c r="Y19" s="169"/>
      <c r="Z19" s="169"/>
      <c r="AA19" s="169"/>
      <c r="AB19" s="169"/>
      <c r="AC19" s="169" t="s">
        <v>88</v>
      </c>
      <c r="AE19" s="169" t="s">
        <v>108</v>
      </c>
      <c r="AV19" s="71"/>
      <c r="AW19" s="71"/>
      <c r="AX19" s="71"/>
      <c r="AY19" s="71"/>
    </row>
    <row r="20" spans="1:51" ht="29.25" customHeight="1">
      <c r="A20" s="103">
        <v>9</v>
      </c>
      <c r="B20" s="10"/>
      <c r="C20" s="13"/>
      <c r="D20" s="18"/>
      <c r="E20" s="1">
        <f t="shared" si="1"/>
      </c>
      <c r="F20" s="21">
        <f t="shared" si="2"/>
      </c>
      <c r="G20" s="13"/>
      <c r="H20" s="117">
        <f t="shared" si="0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70"/>
      <c r="U20" s="104" t="s">
        <v>0</v>
      </c>
      <c r="V20" s="104" t="s">
        <v>35</v>
      </c>
      <c r="W20" s="104">
        <v>175</v>
      </c>
      <c r="X20" s="169"/>
      <c r="Y20" s="169"/>
      <c r="Z20" s="169"/>
      <c r="AA20" s="169"/>
      <c r="AB20" s="169"/>
      <c r="AC20" s="169" t="s">
        <v>70</v>
      </c>
      <c r="AE20" s="169" t="s">
        <v>109</v>
      </c>
      <c r="AV20" s="71"/>
      <c r="AW20" s="71"/>
      <c r="AX20" s="71"/>
      <c r="AY20" s="71"/>
    </row>
    <row r="21" spans="1:51" ht="29.25" customHeight="1">
      <c r="A21" s="103">
        <v>10</v>
      </c>
      <c r="B21" s="10"/>
      <c r="C21" s="13"/>
      <c r="D21" s="18"/>
      <c r="E21" s="1">
        <f>ASC(PHONETIC(C21))</f>
      </c>
      <c r="F21" s="21">
        <f t="shared" si="2"/>
      </c>
      <c r="G21" s="13"/>
      <c r="H21" s="117">
        <f t="shared" si="0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70"/>
      <c r="U21" s="104" t="s">
        <v>1</v>
      </c>
      <c r="V21" s="104" t="s">
        <v>36</v>
      </c>
      <c r="W21" s="104">
        <v>350</v>
      </c>
      <c r="X21" s="169"/>
      <c r="Y21" s="169"/>
      <c r="Z21" s="169"/>
      <c r="AA21" s="169"/>
      <c r="AB21" s="169"/>
      <c r="AC21" s="169" t="s">
        <v>102</v>
      </c>
      <c r="AE21" s="169" t="s">
        <v>110</v>
      </c>
      <c r="AV21" s="71"/>
      <c r="AW21" s="71"/>
      <c r="AX21" s="71"/>
      <c r="AY21" s="71"/>
    </row>
    <row r="22" spans="1:51" ht="29.25" customHeight="1">
      <c r="A22" s="103">
        <v>11</v>
      </c>
      <c r="B22" s="10"/>
      <c r="C22" s="13"/>
      <c r="D22" s="18"/>
      <c r="E22" s="1">
        <f t="shared" si="1"/>
      </c>
      <c r="F22" s="21">
        <f t="shared" si="2"/>
      </c>
      <c r="G22" s="13"/>
      <c r="H22" s="117">
        <f t="shared" si="0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70"/>
      <c r="U22" s="104" t="s">
        <v>2</v>
      </c>
      <c r="V22" s="104" t="s">
        <v>37</v>
      </c>
      <c r="W22" s="104">
        <v>650</v>
      </c>
      <c r="X22" s="169"/>
      <c r="Y22" s="169"/>
      <c r="Z22" s="169"/>
      <c r="AA22" s="169"/>
      <c r="AB22" s="169"/>
      <c r="AC22" s="169" t="s">
        <v>238</v>
      </c>
      <c r="AE22" s="169" t="s">
        <v>111</v>
      </c>
      <c r="AV22" s="71"/>
      <c r="AW22" s="71"/>
      <c r="AX22" s="71"/>
      <c r="AY22" s="71"/>
    </row>
    <row r="23" spans="1:51" ht="29.25" customHeight="1">
      <c r="A23" s="103">
        <v>12</v>
      </c>
      <c r="B23" s="10"/>
      <c r="C23" s="13"/>
      <c r="D23" s="18"/>
      <c r="E23" s="1">
        <f t="shared" si="1"/>
      </c>
      <c r="F23" s="21">
        <f t="shared" si="2"/>
      </c>
      <c r="G23" s="13"/>
      <c r="H23" s="117">
        <f t="shared" si="0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70"/>
      <c r="U23" s="104" t="s">
        <v>3</v>
      </c>
      <c r="V23" s="104" t="s">
        <v>38</v>
      </c>
      <c r="W23" s="104">
        <v>1234</v>
      </c>
      <c r="X23" s="169"/>
      <c r="Y23" s="169"/>
      <c r="Z23" s="169"/>
      <c r="AA23" s="169"/>
      <c r="AB23" s="169"/>
      <c r="AC23" s="169" t="s">
        <v>74</v>
      </c>
      <c r="AE23" s="169" t="s">
        <v>112</v>
      </c>
      <c r="AF23" s="174"/>
      <c r="AV23" s="71"/>
      <c r="AW23" s="71"/>
      <c r="AX23" s="71"/>
      <c r="AY23" s="71"/>
    </row>
    <row r="24" spans="1:51" ht="29.25" customHeight="1">
      <c r="A24" s="103">
        <v>13</v>
      </c>
      <c r="B24" s="10"/>
      <c r="C24" s="13"/>
      <c r="D24" s="18"/>
      <c r="E24" s="1">
        <f t="shared" si="1"/>
      </c>
      <c r="F24" s="21">
        <f t="shared" si="2"/>
      </c>
      <c r="G24" s="13"/>
      <c r="H24" s="117">
        <f t="shared" si="0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70"/>
      <c r="U24" s="106"/>
      <c r="V24" s="106"/>
      <c r="W24" s="107"/>
      <c r="X24" s="169"/>
      <c r="Y24" s="169"/>
      <c r="Z24" s="169"/>
      <c r="AA24" s="169"/>
      <c r="AB24" s="169"/>
      <c r="AC24" s="169" t="s">
        <v>97</v>
      </c>
      <c r="AE24" s="169" t="s">
        <v>113</v>
      </c>
      <c r="AV24" s="71"/>
      <c r="AW24" s="71"/>
      <c r="AX24" s="71"/>
      <c r="AY24" s="71"/>
    </row>
    <row r="25" spans="1:51" ht="29.25" customHeight="1">
      <c r="A25" s="103">
        <v>14</v>
      </c>
      <c r="B25" s="10"/>
      <c r="C25" s="13"/>
      <c r="D25" s="18"/>
      <c r="E25" s="1">
        <f t="shared" si="1"/>
      </c>
      <c r="F25" s="21">
        <f t="shared" si="2"/>
      </c>
      <c r="G25" s="13"/>
      <c r="H25" s="117">
        <f>IF($F$3=" "," ",$F$3)</f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70"/>
      <c r="U25" s="132" t="s">
        <v>18</v>
      </c>
      <c r="V25" s="132" t="s">
        <v>19</v>
      </c>
      <c r="W25" s="3" t="s">
        <v>20</v>
      </c>
      <c r="X25" s="169"/>
      <c r="Y25" s="169"/>
      <c r="Z25" s="169"/>
      <c r="AA25" s="169"/>
      <c r="AB25" s="169"/>
      <c r="AC25" s="169" t="s">
        <v>87</v>
      </c>
      <c r="AE25" s="169" t="s">
        <v>114</v>
      </c>
      <c r="AV25" s="71"/>
      <c r="AW25" s="71"/>
      <c r="AX25" s="71"/>
      <c r="AY25" s="71"/>
    </row>
    <row r="26" spans="1:51" ht="29.25" customHeight="1">
      <c r="A26" s="103">
        <v>15</v>
      </c>
      <c r="B26" s="10"/>
      <c r="C26" s="13"/>
      <c r="D26" s="18"/>
      <c r="E26" s="1">
        <f t="shared" si="1"/>
      </c>
      <c r="F26" s="21">
        <f t="shared" si="2"/>
      </c>
      <c r="G26" s="13"/>
      <c r="H26" s="117">
        <f t="shared" si="0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70"/>
      <c r="U26" s="133" t="s">
        <v>138</v>
      </c>
      <c r="V26" s="134">
        <f aca="true" t="shared" si="3" ref="V26:V44">COUNTIF($J$12:$O$81,U26)</f>
        <v>0</v>
      </c>
      <c r="W26" s="134">
        <v>2</v>
      </c>
      <c r="X26" s="169"/>
      <c r="Y26" s="169"/>
      <c r="Z26" s="169"/>
      <c r="AA26" s="169"/>
      <c r="AB26" s="169"/>
      <c r="AC26" s="169" t="s">
        <v>50</v>
      </c>
      <c r="AE26" s="169" t="s">
        <v>115</v>
      </c>
      <c r="AV26" s="71"/>
      <c r="AW26" s="71"/>
      <c r="AX26" s="71"/>
      <c r="AY26" s="71"/>
    </row>
    <row r="27" spans="1:51" ht="29.25" customHeight="1">
      <c r="A27" s="103">
        <v>16</v>
      </c>
      <c r="B27" s="10"/>
      <c r="C27" s="13"/>
      <c r="D27" s="18"/>
      <c r="E27" s="1">
        <f t="shared" si="1"/>
      </c>
      <c r="F27" s="21">
        <f t="shared" si="2"/>
      </c>
      <c r="G27" s="13"/>
      <c r="H27" s="117">
        <f t="shared" si="0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70"/>
      <c r="U27" s="133" t="s">
        <v>105</v>
      </c>
      <c r="V27" s="134">
        <f t="shared" si="3"/>
        <v>0</v>
      </c>
      <c r="W27" s="134">
        <v>2</v>
      </c>
      <c r="X27" s="169"/>
      <c r="Y27" s="169"/>
      <c r="Z27" s="169"/>
      <c r="AA27" s="169"/>
      <c r="AB27" s="169"/>
      <c r="AC27" s="169" t="s">
        <v>41</v>
      </c>
      <c r="AE27" s="169" t="s">
        <v>116</v>
      </c>
      <c r="AV27" s="71"/>
      <c r="AW27" s="71"/>
      <c r="AX27" s="71"/>
      <c r="AY27" s="71"/>
    </row>
    <row r="28" spans="1:51" ht="29.25" customHeight="1">
      <c r="A28" s="103">
        <v>17</v>
      </c>
      <c r="B28" s="10"/>
      <c r="C28" s="13"/>
      <c r="D28" s="18"/>
      <c r="E28" s="1">
        <f t="shared" si="1"/>
      </c>
      <c r="F28" s="21">
        <f t="shared" si="2"/>
      </c>
      <c r="G28" s="13"/>
      <c r="H28" s="117">
        <f t="shared" si="0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70"/>
      <c r="U28" s="133" t="s">
        <v>106</v>
      </c>
      <c r="V28" s="134">
        <f t="shared" si="3"/>
        <v>0</v>
      </c>
      <c r="W28" s="134">
        <v>2</v>
      </c>
      <c r="X28" s="169"/>
      <c r="Y28" s="169"/>
      <c r="Z28" s="169"/>
      <c r="AA28" s="169"/>
      <c r="AB28" s="169"/>
      <c r="AC28" s="169" t="s">
        <v>46</v>
      </c>
      <c r="AE28" s="169" t="s">
        <v>117</v>
      </c>
      <c r="AV28" s="71"/>
      <c r="AW28" s="71"/>
      <c r="AX28" s="71"/>
      <c r="AY28" s="71"/>
    </row>
    <row r="29" spans="1:51" ht="29.25" customHeight="1">
      <c r="A29" s="103">
        <v>18</v>
      </c>
      <c r="B29" s="10"/>
      <c r="C29" s="13"/>
      <c r="D29" s="18"/>
      <c r="E29" s="1">
        <f t="shared" si="1"/>
      </c>
      <c r="F29" s="21">
        <f t="shared" si="2"/>
      </c>
      <c r="G29" s="13"/>
      <c r="H29" s="117">
        <f t="shared" si="0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70"/>
      <c r="U29" s="133" t="s">
        <v>107</v>
      </c>
      <c r="V29" s="134">
        <f t="shared" si="3"/>
        <v>0</v>
      </c>
      <c r="W29" s="134">
        <v>2</v>
      </c>
      <c r="X29" s="169"/>
      <c r="Y29" s="169"/>
      <c r="Z29" s="169"/>
      <c r="AA29" s="169"/>
      <c r="AB29" s="169"/>
      <c r="AC29" s="169" t="s">
        <v>59</v>
      </c>
      <c r="AE29" s="169" t="s">
        <v>118</v>
      </c>
      <c r="AV29" s="71"/>
      <c r="AW29" s="71"/>
      <c r="AX29" s="71"/>
      <c r="AY29" s="71"/>
    </row>
    <row r="30" spans="1:51" ht="29.25" customHeight="1">
      <c r="A30" s="103">
        <v>19</v>
      </c>
      <c r="B30" s="10"/>
      <c r="C30" s="13"/>
      <c r="D30" s="18"/>
      <c r="E30" s="1">
        <f t="shared" si="1"/>
      </c>
      <c r="F30" s="21">
        <f t="shared" si="2"/>
      </c>
      <c r="G30" s="13"/>
      <c r="H30" s="117">
        <f t="shared" si="0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70"/>
      <c r="U30" s="133" t="s">
        <v>108</v>
      </c>
      <c r="V30" s="134">
        <f t="shared" si="3"/>
        <v>0</v>
      </c>
      <c r="W30" s="134">
        <v>2</v>
      </c>
      <c r="X30" s="169"/>
      <c r="Y30" s="169"/>
      <c r="Z30" s="169"/>
      <c r="AA30" s="169"/>
      <c r="AB30" s="169"/>
      <c r="AC30" s="169" t="s">
        <v>239</v>
      </c>
      <c r="AE30" s="169" t="s">
        <v>119</v>
      </c>
      <c r="AV30" s="71"/>
      <c r="AW30" s="71"/>
      <c r="AX30" s="71"/>
      <c r="AY30" s="71"/>
    </row>
    <row r="31" spans="1:51" ht="29.25" customHeight="1">
      <c r="A31" s="103">
        <v>20</v>
      </c>
      <c r="B31" s="10"/>
      <c r="C31" s="13"/>
      <c r="D31" s="18"/>
      <c r="E31" s="1">
        <f t="shared" si="1"/>
      </c>
      <c r="F31" s="21">
        <f t="shared" si="2"/>
      </c>
      <c r="G31" s="13"/>
      <c r="H31" s="117">
        <f t="shared" si="0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70"/>
      <c r="U31" s="133" t="s">
        <v>109</v>
      </c>
      <c r="V31" s="134">
        <f t="shared" si="3"/>
        <v>0</v>
      </c>
      <c r="W31" s="134">
        <v>2</v>
      </c>
      <c r="X31" s="169"/>
      <c r="Y31" s="169"/>
      <c r="Z31" s="169"/>
      <c r="AA31" s="169"/>
      <c r="AB31" s="169"/>
      <c r="AC31" s="169" t="s">
        <v>103</v>
      </c>
      <c r="AE31" s="169" t="s">
        <v>120</v>
      </c>
      <c r="AV31" s="71"/>
      <c r="AW31" s="71"/>
      <c r="AX31" s="71"/>
      <c r="AY31" s="71"/>
    </row>
    <row r="32" spans="1:51" ht="29.25" customHeight="1">
      <c r="A32" s="103">
        <v>21</v>
      </c>
      <c r="B32" s="10"/>
      <c r="C32" s="13"/>
      <c r="D32" s="18"/>
      <c r="E32" s="1">
        <f t="shared" si="1"/>
      </c>
      <c r="F32" s="21">
        <f t="shared" si="2"/>
      </c>
      <c r="G32" s="13"/>
      <c r="H32" s="117">
        <f t="shared" si="0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70"/>
      <c r="U32" s="133" t="s">
        <v>110</v>
      </c>
      <c r="V32" s="134">
        <f t="shared" si="3"/>
        <v>0</v>
      </c>
      <c r="W32" s="134">
        <v>2</v>
      </c>
      <c r="X32" s="169"/>
      <c r="Y32" s="169"/>
      <c r="Z32" s="169"/>
      <c r="AA32" s="169"/>
      <c r="AB32" s="169"/>
      <c r="AC32" s="169" t="s">
        <v>60</v>
      </c>
      <c r="AE32" s="169" t="s">
        <v>121</v>
      </c>
      <c r="AV32" s="71"/>
      <c r="AW32" s="71"/>
      <c r="AX32" s="71"/>
      <c r="AY32" s="71"/>
    </row>
    <row r="33" spans="1:51" ht="29.25" customHeight="1">
      <c r="A33" s="103">
        <v>22</v>
      </c>
      <c r="B33" s="10"/>
      <c r="C33" s="13"/>
      <c r="D33" s="18"/>
      <c r="E33" s="1">
        <f t="shared" si="1"/>
      </c>
      <c r="F33" s="21">
        <f t="shared" si="2"/>
      </c>
      <c r="G33" s="13"/>
      <c r="H33" s="117">
        <f t="shared" si="0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70"/>
      <c r="U33" s="133" t="s">
        <v>111</v>
      </c>
      <c r="V33" s="134">
        <f t="shared" si="3"/>
        <v>0</v>
      </c>
      <c r="W33" s="134">
        <v>2</v>
      </c>
      <c r="X33" s="169"/>
      <c r="Y33" s="169"/>
      <c r="Z33" s="169"/>
      <c r="AA33" s="169"/>
      <c r="AB33" s="169"/>
      <c r="AC33" s="169" t="s">
        <v>52</v>
      </c>
      <c r="AE33" s="169" t="s">
        <v>122</v>
      </c>
      <c r="AV33" s="71"/>
      <c r="AW33" s="71"/>
      <c r="AX33" s="71"/>
      <c r="AY33" s="71"/>
    </row>
    <row r="34" spans="1:51" ht="29.25" customHeight="1">
      <c r="A34" s="103">
        <v>23</v>
      </c>
      <c r="B34" s="10"/>
      <c r="C34" s="13"/>
      <c r="D34" s="18"/>
      <c r="E34" s="1">
        <f aca="true" t="shared" si="4" ref="E34:E43">ASC(PHONETIC(C34))</f>
      </c>
      <c r="F34" s="21">
        <f t="shared" si="2"/>
      </c>
      <c r="G34" s="13"/>
      <c r="H34" s="117">
        <f t="shared" si="0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70"/>
      <c r="U34" s="133" t="s">
        <v>112</v>
      </c>
      <c r="V34" s="134">
        <f t="shared" si="3"/>
        <v>0</v>
      </c>
      <c r="W34" s="134">
        <v>2</v>
      </c>
      <c r="X34" s="169"/>
      <c r="Y34" s="169"/>
      <c r="Z34" s="169"/>
      <c r="AA34" s="169"/>
      <c r="AB34" s="169"/>
      <c r="AC34" s="169" t="s">
        <v>65</v>
      </c>
      <c r="AV34" s="71"/>
      <c r="AW34" s="71"/>
      <c r="AX34" s="71"/>
      <c r="AY34" s="71"/>
    </row>
    <row r="35" spans="1:51" ht="29.25" customHeight="1">
      <c r="A35" s="103">
        <v>24</v>
      </c>
      <c r="B35" s="10"/>
      <c r="C35" s="13"/>
      <c r="D35" s="18"/>
      <c r="E35" s="1">
        <f t="shared" si="4"/>
      </c>
      <c r="F35" s="21">
        <f t="shared" si="2"/>
      </c>
      <c r="G35" s="13"/>
      <c r="H35" s="117">
        <f t="shared" si="0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70"/>
      <c r="U35" s="133" t="s">
        <v>113</v>
      </c>
      <c r="V35" s="134">
        <f t="shared" si="3"/>
        <v>0</v>
      </c>
      <c r="W35" s="134">
        <v>2</v>
      </c>
      <c r="X35" s="169"/>
      <c r="Y35" s="169"/>
      <c r="Z35" s="169"/>
      <c r="AA35" s="169"/>
      <c r="AB35" s="169"/>
      <c r="AC35" s="169" t="s">
        <v>77</v>
      </c>
      <c r="AV35" s="71"/>
      <c r="AW35" s="71"/>
      <c r="AX35" s="71"/>
      <c r="AY35" s="71"/>
    </row>
    <row r="36" spans="1:51" ht="29.25" customHeight="1">
      <c r="A36" s="103">
        <v>25</v>
      </c>
      <c r="B36" s="10"/>
      <c r="C36" s="13"/>
      <c r="D36" s="18"/>
      <c r="E36" s="1">
        <f t="shared" si="4"/>
      </c>
      <c r="F36" s="21">
        <f t="shared" si="2"/>
      </c>
      <c r="G36" s="13"/>
      <c r="H36" s="117">
        <f t="shared" si="0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70"/>
      <c r="U36" s="133" t="s">
        <v>114</v>
      </c>
      <c r="V36" s="134">
        <f t="shared" si="3"/>
        <v>0</v>
      </c>
      <c r="W36" s="134">
        <v>2</v>
      </c>
      <c r="X36" s="169"/>
      <c r="Y36" s="169"/>
      <c r="Z36" s="169"/>
      <c r="AA36" s="169"/>
      <c r="AB36" s="169"/>
      <c r="AC36" s="169" t="s">
        <v>43</v>
      </c>
      <c r="AV36" s="71"/>
      <c r="AW36" s="71"/>
      <c r="AX36" s="71"/>
      <c r="AY36" s="71"/>
    </row>
    <row r="37" spans="1:51" ht="29.25" customHeight="1">
      <c r="A37" s="103">
        <v>26</v>
      </c>
      <c r="B37" s="10"/>
      <c r="C37" s="13"/>
      <c r="D37" s="18"/>
      <c r="E37" s="1">
        <f t="shared" si="4"/>
      </c>
      <c r="F37" s="21">
        <f t="shared" si="2"/>
      </c>
      <c r="G37" s="13"/>
      <c r="H37" s="117">
        <f t="shared" si="0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70"/>
      <c r="U37" s="133" t="s">
        <v>115</v>
      </c>
      <c r="V37" s="134">
        <f t="shared" si="3"/>
        <v>0</v>
      </c>
      <c r="W37" s="134">
        <v>2</v>
      </c>
      <c r="X37" s="169"/>
      <c r="Y37" s="169"/>
      <c r="Z37" s="169"/>
      <c r="AA37" s="169"/>
      <c r="AB37" s="169"/>
      <c r="AC37" s="169" t="s">
        <v>89</v>
      </c>
      <c r="AV37" s="71"/>
      <c r="AW37" s="71"/>
      <c r="AX37" s="71"/>
      <c r="AY37" s="71"/>
    </row>
    <row r="38" spans="1:51" ht="29.25" customHeight="1">
      <c r="A38" s="103">
        <v>27</v>
      </c>
      <c r="B38" s="10"/>
      <c r="C38" s="13"/>
      <c r="D38" s="18"/>
      <c r="E38" s="1">
        <f t="shared" si="4"/>
      </c>
      <c r="F38" s="21">
        <f t="shared" si="2"/>
      </c>
      <c r="G38" s="13"/>
      <c r="H38" s="117">
        <f t="shared" si="0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70"/>
      <c r="U38" s="133" t="s">
        <v>116</v>
      </c>
      <c r="V38" s="134">
        <f t="shared" si="3"/>
        <v>0</v>
      </c>
      <c r="W38" s="134">
        <v>2</v>
      </c>
      <c r="X38" s="169"/>
      <c r="Y38" s="169"/>
      <c r="Z38" s="169"/>
      <c r="AA38" s="169"/>
      <c r="AB38" s="169"/>
      <c r="AC38" s="169" t="s">
        <v>84</v>
      </c>
      <c r="AV38" s="71"/>
      <c r="AW38" s="71"/>
      <c r="AX38" s="71"/>
      <c r="AY38" s="71"/>
    </row>
    <row r="39" spans="1:51" ht="29.25" customHeight="1">
      <c r="A39" s="103">
        <v>28</v>
      </c>
      <c r="B39" s="10"/>
      <c r="C39" s="13"/>
      <c r="D39" s="18"/>
      <c r="E39" s="1">
        <f t="shared" si="4"/>
      </c>
      <c r="F39" s="21">
        <f t="shared" si="2"/>
      </c>
      <c r="G39" s="13"/>
      <c r="H39" s="117">
        <f t="shared" si="0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70"/>
      <c r="U39" s="133" t="s">
        <v>117</v>
      </c>
      <c r="V39" s="134">
        <f t="shared" si="3"/>
        <v>0</v>
      </c>
      <c r="W39" s="134">
        <v>2</v>
      </c>
      <c r="X39" s="169"/>
      <c r="Y39" s="169"/>
      <c r="Z39" s="169"/>
      <c r="AA39" s="169"/>
      <c r="AB39" s="169"/>
      <c r="AC39" s="169" t="s">
        <v>69</v>
      </c>
      <c r="AV39" s="71"/>
      <c r="AW39" s="71"/>
      <c r="AX39" s="71"/>
      <c r="AY39" s="71"/>
    </row>
    <row r="40" spans="1:51" ht="29.25" customHeight="1">
      <c r="A40" s="103">
        <v>29</v>
      </c>
      <c r="B40" s="10"/>
      <c r="C40" s="13"/>
      <c r="D40" s="18"/>
      <c r="E40" s="1">
        <f t="shared" si="4"/>
      </c>
      <c r="F40" s="21">
        <f t="shared" si="2"/>
      </c>
      <c r="G40" s="13"/>
      <c r="H40" s="117">
        <f t="shared" si="0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70"/>
      <c r="U40" s="133" t="s">
        <v>118</v>
      </c>
      <c r="V40" s="134">
        <f t="shared" si="3"/>
        <v>0</v>
      </c>
      <c r="W40" s="134">
        <v>2</v>
      </c>
      <c r="X40" s="169"/>
      <c r="Y40" s="169"/>
      <c r="Z40" s="169"/>
      <c r="AA40" s="169"/>
      <c r="AB40" s="169"/>
      <c r="AC40" s="169" t="s">
        <v>95</v>
      </c>
      <c r="AV40" s="71"/>
      <c r="AW40" s="71"/>
      <c r="AX40" s="71"/>
      <c r="AY40" s="71"/>
    </row>
    <row r="41" spans="1:51" ht="29.25" customHeight="1">
      <c r="A41" s="146">
        <v>30</v>
      </c>
      <c r="B41" s="147"/>
      <c r="C41" s="148"/>
      <c r="D41" s="149"/>
      <c r="E41" s="150">
        <f t="shared" si="4"/>
      </c>
      <c r="F41" s="21">
        <f t="shared" si="2"/>
      </c>
      <c r="G41" s="148"/>
      <c r="H41" s="152">
        <f t="shared" si="0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70"/>
      <c r="U41" s="133" t="s">
        <v>119</v>
      </c>
      <c r="V41" s="134">
        <f t="shared" si="3"/>
        <v>0</v>
      </c>
      <c r="W41" s="134">
        <v>2</v>
      </c>
      <c r="X41" s="169"/>
      <c r="Y41" s="169"/>
      <c r="Z41" s="169"/>
      <c r="AA41" s="169"/>
      <c r="AB41" s="169"/>
      <c r="AC41" s="169" t="s">
        <v>45</v>
      </c>
      <c r="AV41" s="71"/>
      <c r="AW41" s="71"/>
      <c r="AX41" s="71"/>
      <c r="AY41" s="71"/>
    </row>
    <row r="42" spans="1:51" ht="29.25" customHeight="1">
      <c r="A42" s="103">
        <v>31</v>
      </c>
      <c r="B42" s="10"/>
      <c r="C42" s="13"/>
      <c r="D42" s="18"/>
      <c r="E42" s="1">
        <f t="shared" si="4"/>
      </c>
      <c r="F42" s="21">
        <f t="shared" si="2"/>
      </c>
      <c r="G42" s="13"/>
      <c r="H42" s="117">
        <f t="shared" si="0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70"/>
      <c r="U42" s="133" t="s">
        <v>120</v>
      </c>
      <c r="V42" s="134">
        <f t="shared" si="3"/>
        <v>0</v>
      </c>
      <c r="W42" s="134">
        <v>2</v>
      </c>
      <c r="X42" s="169"/>
      <c r="Y42" s="169"/>
      <c r="Z42" s="169"/>
      <c r="AA42" s="169"/>
      <c r="AB42" s="169"/>
      <c r="AC42" s="169" t="s">
        <v>247</v>
      </c>
      <c r="AV42" s="71"/>
      <c r="AW42" s="71"/>
      <c r="AX42" s="71"/>
      <c r="AY42" s="71"/>
    </row>
    <row r="43" spans="1:51" ht="29.25" customHeight="1">
      <c r="A43" s="103">
        <v>32</v>
      </c>
      <c r="B43" s="10"/>
      <c r="C43" s="13"/>
      <c r="D43" s="18"/>
      <c r="E43" s="1">
        <f t="shared" si="4"/>
      </c>
      <c r="F43" s="21">
        <f t="shared" si="2"/>
      </c>
      <c r="G43" s="13"/>
      <c r="H43" s="117">
        <f t="shared" si="0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70"/>
      <c r="U43" s="133" t="s">
        <v>121</v>
      </c>
      <c r="V43" s="134">
        <f t="shared" si="3"/>
        <v>0</v>
      </c>
      <c r="W43" s="134">
        <v>2</v>
      </c>
      <c r="X43" s="169"/>
      <c r="Y43" s="169"/>
      <c r="Z43" s="169"/>
      <c r="AA43" s="169"/>
      <c r="AB43" s="169"/>
      <c r="AC43" s="169" t="s">
        <v>53</v>
      </c>
      <c r="AV43" s="71"/>
      <c r="AW43" s="71"/>
      <c r="AX43" s="71"/>
      <c r="AY43" s="71"/>
    </row>
    <row r="44" spans="1:51" ht="29.25" customHeight="1">
      <c r="A44" s="103">
        <v>33</v>
      </c>
      <c r="B44" s="10"/>
      <c r="C44" s="13"/>
      <c r="D44" s="18"/>
      <c r="E44" s="1">
        <f aca="true" t="shared" si="5" ref="E44:E75">ASC(PHONETIC(C44))</f>
      </c>
      <c r="F44" s="21">
        <f t="shared" si="2"/>
      </c>
      <c r="G44" s="13"/>
      <c r="H44" s="117">
        <f t="shared" si="0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70"/>
      <c r="U44" s="133" t="s">
        <v>122</v>
      </c>
      <c r="V44" s="134">
        <f t="shared" si="3"/>
        <v>0</v>
      </c>
      <c r="W44" s="134">
        <v>2</v>
      </c>
      <c r="X44" s="169"/>
      <c r="Y44" s="169"/>
      <c r="Z44" s="169"/>
      <c r="AA44" s="169"/>
      <c r="AB44" s="169"/>
      <c r="AC44" s="169" t="s">
        <v>58</v>
      </c>
      <c r="AV44" s="71"/>
      <c r="AW44" s="71"/>
      <c r="AX44" s="71"/>
      <c r="AY44" s="71"/>
    </row>
    <row r="45" spans="1:51" ht="29.25" customHeight="1">
      <c r="A45" s="103">
        <v>34</v>
      </c>
      <c r="B45" s="10"/>
      <c r="C45" s="13"/>
      <c r="D45" s="18"/>
      <c r="E45" s="1">
        <f t="shared" si="5"/>
      </c>
      <c r="F45" s="21">
        <f t="shared" si="2"/>
      </c>
      <c r="G45" s="13"/>
      <c r="H45" s="117">
        <f t="shared" si="0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70"/>
      <c r="U45" s="89"/>
      <c r="V45" s="89"/>
      <c r="W45" s="89"/>
      <c r="X45" s="169"/>
      <c r="Y45" s="169"/>
      <c r="Z45" s="169"/>
      <c r="AA45" s="169"/>
      <c r="AB45" s="169"/>
      <c r="AC45" s="169" t="s">
        <v>83</v>
      </c>
      <c r="AV45" s="71"/>
      <c r="AW45" s="71"/>
      <c r="AX45" s="71"/>
      <c r="AY45" s="71"/>
    </row>
    <row r="46" spans="1:51" ht="29.25" customHeight="1" thickBot="1">
      <c r="A46" s="108">
        <v>35</v>
      </c>
      <c r="B46" s="11"/>
      <c r="C46" s="14"/>
      <c r="D46" s="20"/>
      <c r="E46" s="9">
        <f t="shared" si="5"/>
      </c>
      <c r="F46" s="21">
        <f t="shared" si="2"/>
      </c>
      <c r="G46" s="14"/>
      <c r="H46" s="119">
        <f t="shared" si="0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70"/>
      <c r="U46" s="89"/>
      <c r="V46" s="89"/>
      <c r="W46" s="89"/>
      <c r="X46" s="169"/>
      <c r="Y46" s="169"/>
      <c r="Z46" s="169"/>
      <c r="AA46" s="169"/>
      <c r="AB46" s="169"/>
      <c r="AC46" s="169" t="s">
        <v>49</v>
      </c>
      <c r="AV46" s="71"/>
      <c r="AW46" s="71"/>
      <c r="AX46" s="71"/>
      <c r="AY46" s="71"/>
    </row>
    <row r="47" spans="1:51" ht="29.25" customHeight="1">
      <c r="A47" s="101">
        <v>36</v>
      </c>
      <c r="B47" s="52"/>
      <c r="C47" s="16"/>
      <c r="D47" s="19"/>
      <c r="E47" s="15">
        <f t="shared" si="5"/>
      </c>
      <c r="F47" s="21">
        <f t="shared" si="2"/>
      </c>
      <c r="G47" s="16"/>
      <c r="H47" s="115">
        <f t="shared" si="0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70"/>
      <c r="U47" s="89"/>
      <c r="V47" s="89"/>
      <c r="W47" s="89"/>
      <c r="X47" s="169"/>
      <c r="Y47" s="169"/>
      <c r="Z47" s="169"/>
      <c r="AA47" s="169"/>
      <c r="AB47" s="169"/>
      <c r="AC47" s="169" t="s">
        <v>64</v>
      </c>
      <c r="AV47" s="71"/>
      <c r="AW47" s="71"/>
      <c r="AX47" s="71"/>
      <c r="AY47" s="71"/>
    </row>
    <row r="48" spans="1:51" ht="29.25" customHeight="1">
      <c r="A48" s="103">
        <v>37</v>
      </c>
      <c r="B48" s="10"/>
      <c r="C48" s="13"/>
      <c r="D48" s="18"/>
      <c r="E48" s="1">
        <f t="shared" si="5"/>
      </c>
      <c r="F48" s="21">
        <f t="shared" si="2"/>
      </c>
      <c r="G48" s="13"/>
      <c r="H48" s="117">
        <f t="shared" si="0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70"/>
      <c r="U48" s="89"/>
      <c r="V48" s="89"/>
      <c r="W48" s="89"/>
      <c r="X48" s="169"/>
      <c r="Y48" s="169"/>
      <c r="Z48" s="169"/>
      <c r="AA48" s="169"/>
      <c r="AB48" s="169"/>
      <c r="AC48" s="169" t="s">
        <v>101</v>
      </c>
      <c r="AV48" s="71"/>
      <c r="AW48" s="71"/>
      <c r="AX48" s="71"/>
      <c r="AY48" s="71"/>
    </row>
    <row r="49" spans="1:51" ht="29.25" customHeight="1">
      <c r="A49" s="103">
        <v>38</v>
      </c>
      <c r="B49" s="10"/>
      <c r="C49" s="13"/>
      <c r="D49" s="18"/>
      <c r="E49" s="1">
        <f t="shared" si="5"/>
      </c>
      <c r="F49" s="21">
        <f t="shared" si="2"/>
      </c>
      <c r="G49" s="13"/>
      <c r="H49" s="117">
        <f t="shared" si="0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70"/>
      <c r="U49" s="89"/>
      <c r="V49" s="89"/>
      <c r="W49" s="89"/>
      <c r="X49" s="169"/>
      <c r="Y49" s="169"/>
      <c r="Z49" s="169"/>
      <c r="AA49" s="169"/>
      <c r="AB49" s="169"/>
      <c r="AC49" s="169" t="s">
        <v>96</v>
      </c>
      <c r="AV49" s="71"/>
      <c r="AW49" s="71"/>
      <c r="AX49" s="71"/>
      <c r="AY49" s="71"/>
    </row>
    <row r="50" spans="1:51" ht="29.25" customHeight="1">
      <c r="A50" s="103">
        <v>39</v>
      </c>
      <c r="B50" s="10"/>
      <c r="C50" s="13"/>
      <c r="D50" s="18"/>
      <c r="E50" s="1">
        <f t="shared" si="5"/>
      </c>
      <c r="F50" s="21">
        <f t="shared" si="2"/>
      </c>
      <c r="G50" s="13"/>
      <c r="H50" s="117">
        <f t="shared" si="0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70"/>
      <c r="U50" s="89"/>
      <c r="V50" s="89"/>
      <c r="W50" s="89"/>
      <c r="X50" s="169"/>
      <c r="Y50" s="169"/>
      <c r="Z50" s="169"/>
      <c r="AA50" s="169"/>
      <c r="AB50" s="169"/>
      <c r="AC50" s="169" t="s">
        <v>68</v>
      </c>
      <c r="AV50" s="71"/>
      <c r="AW50" s="71"/>
      <c r="AX50" s="71"/>
      <c r="AY50" s="71"/>
    </row>
    <row r="51" spans="1:51" ht="29.25" customHeight="1">
      <c r="A51" s="103">
        <v>40</v>
      </c>
      <c r="B51" s="10"/>
      <c r="C51" s="13"/>
      <c r="D51" s="18"/>
      <c r="E51" s="1">
        <f t="shared" si="5"/>
      </c>
      <c r="F51" s="21">
        <f t="shared" si="2"/>
      </c>
      <c r="G51" s="13"/>
      <c r="H51" s="117">
        <f t="shared" si="0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70"/>
      <c r="U51" s="89"/>
      <c r="V51" s="89"/>
      <c r="W51" s="89"/>
      <c r="X51" s="169"/>
      <c r="Y51" s="169"/>
      <c r="Z51" s="169"/>
      <c r="AA51" s="169"/>
      <c r="AB51" s="169"/>
      <c r="AC51" s="169" t="s">
        <v>94</v>
      </c>
      <c r="AV51" s="71"/>
      <c r="AW51" s="71"/>
      <c r="AX51" s="71"/>
      <c r="AY51" s="71"/>
    </row>
    <row r="52" spans="1:51" ht="29.25" customHeight="1">
      <c r="A52" s="109">
        <v>41</v>
      </c>
      <c r="B52" s="50"/>
      <c r="C52" s="46"/>
      <c r="D52" s="47"/>
      <c r="E52" s="48">
        <f t="shared" si="5"/>
      </c>
      <c r="F52" s="21">
        <f t="shared" si="2"/>
      </c>
      <c r="G52" s="46"/>
      <c r="H52" s="121">
        <f t="shared" si="0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70"/>
      <c r="U52" s="110"/>
      <c r="V52" s="89"/>
      <c r="W52" s="89"/>
      <c r="X52" s="169"/>
      <c r="Y52" s="169"/>
      <c r="Z52" s="169"/>
      <c r="AA52" s="169"/>
      <c r="AB52" s="169"/>
      <c r="AC52" s="169" t="s">
        <v>100</v>
      </c>
      <c r="AV52" s="71"/>
      <c r="AW52" s="71"/>
      <c r="AX52" s="71"/>
      <c r="AY52" s="71"/>
    </row>
    <row r="53" spans="1:51" ht="29.25" customHeight="1">
      <c r="A53" s="103">
        <v>42</v>
      </c>
      <c r="B53" s="10"/>
      <c r="C53" s="13"/>
      <c r="D53" s="18"/>
      <c r="E53" s="1">
        <f t="shared" si="5"/>
      </c>
      <c r="F53" s="21">
        <f t="shared" si="2"/>
      </c>
      <c r="G53" s="13"/>
      <c r="H53" s="117">
        <f t="shared" si="0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70"/>
      <c r="U53" s="89"/>
      <c r="V53" s="89"/>
      <c r="W53" s="89"/>
      <c r="X53" s="169"/>
      <c r="Y53" s="169"/>
      <c r="Z53" s="169"/>
      <c r="AA53" s="169"/>
      <c r="AB53" s="169"/>
      <c r="AC53" s="169" t="s">
        <v>51</v>
      </c>
      <c r="AV53" s="71"/>
      <c r="AW53" s="71"/>
      <c r="AX53" s="71"/>
      <c r="AY53" s="71"/>
    </row>
    <row r="54" spans="1:51" ht="29.25" customHeight="1">
      <c r="A54" s="103">
        <v>43</v>
      </c>
      <c r="B54" s="10"/>
      <c r="C54" s="13"/>
      <c r="D54" s="18"/>
      <c r="E54" s="1">
        <f t="shared" si="5"/>
      </c>
      <c r="F54" s="21">
        <f t="shared" si="2"/>
      </c>
      <c r="G54" s="13"/>
      <c r="H54" s="117">
        <f t="shared" si="0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70"/>
      <c r="U54" s="89"/>
      <c r="V54" s="89"/>
      <c r="W54" s="89"/>
      <c r="X54" s="169"/>
      <c r="Y54" s="169"/>
      <c r="Z54" s="169"/>
      <c r="AA54" s="169"/>
      <c r="AB54" s="169"/>
      <c r="AC54" s="169" t="s">
        <v>76</v>
      </c>
      <c r="AV54" s="71"/>
      <c r="AW54" s="71"/>
      <c r="AX54" s="71"/>
      <c r="AY54" s="71"/>
    </row>
    <row r="55" spans="1:51" ht="29.25" customHeight="1">
      <c r="A55" s="103">
        <v>44</v>
      </c>
      <c r="B55" s="10"/>
      <c r="C55" s="13"/>
      <c r="D55" s="18"/>
      <c r="E55" s="1">
        <f t="shared" si="5"/>
      </c>
      <c r="F55" s="21">
        <f t="shared" si="2"/>
      </c>
      <c r="G55" s="13"/>
      <c r="H55" s="117">
        <f t="shared" si="0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70"/>
      <c r="U55" s="89"/>
      <c r="V55" s="89"/>
      <c r="W55" s="89"/>
      <c r="X55" s="169"/>
      <c r="Y55" s="169"/>
      <c r="Z55" s="169"/>
      <c r="AA55" s="169"/>
      <c r="AB55" s="169"/>
      <c r="AC55" s="169" t="s">
        <v>44</v>
      </c>
      <c r="AV55" s="71"/>
      <c r="AW55" s="71"/>
      <c r="AX55" s="71"/>
      <c r="AY55" s="71"/>
    </row>
    <row r="56" spans="1:51" ht="29.25" customHeight="1">
      <c r="A56" s="103">
        <v>45</v>
      </c>
      <c r="B56" s="10"/>
      <c r="C56" s="13"/>
      <c r="D56" s="18"/>
      <c r="E56" s="1">
        <f t="shared" si="5"/>
      </c>
      <c r="F56" s="21">
        <f t="shared" si="2"/>
      </c>
      <c r="G56" s="13"/>
      <c r="H56" s="117">
        <f t="shared" si="0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70"/>
      <c r="U56" s="89"/>
      <c r="V56" s="89"/>
      <c r="W56" s="89"/>
      <c r="X56" s="169"/>
      <c r="Y56" s="169"/>
      <c r="Z56" s="169"/>
      <c r="AA56" s="169"/>
      <c r="AB56" s="169"/>
      <c r="AC56" s="169" t="s">
        <v>85</v>
      </c>
      <c r="AV56" s="71"/>
      <c r="AW56" s="71"/>
      <c r="AX56" s="71"/>
      <c r="AY56" s="71"/>
    </row>
    <row r="57" spans="1:51" ht="29.25" customHeight="1">
      <c r="A57" s="103">
        <v>46</v>
      </c>
      <c r="B57" s="10"/>
      <c r="C57" s="13"/>
      <c r="D57" s="18"/>
      <c r="E57" s="1">
        <f t="shared" si="5"/>
      </c>
      <c r="F57" s="21">
        <f t="shared" si="2"/>
      </c>
      <c r="G57" s="13"/>
      <c r="H57" s="117">
        <f t="shared" si="0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70"/>
      <c r="U57" s="89"/>
      <c r="V57" s="89"/>
      <c r="W57" s="89"/>
      <c r="X57" s="169"/>
      <c r="Y57" s="169"/>
      <c r="Z57" s="169"/>
      <c r="AA57" s="169"/>
      <c r="AB57" s="169"/>
      <c r="AC57" s="169" t="s">
        <v>90</v>
      </c>
      <c r="AV57" s="71"/>
      <c r="AW57" s="71"/>
      <c r="AX57" s="71"/>
      <c r="AY57" s="71"/>
    </row>
    <row r="58" spans="1:51" ht="29.25" customHeight="1">
      <c r="A58" s="103">
        <v>47</v>
      </c>
      <c r="B58" s="10"/>
      <c r="C58" s="13"/>
      <c r="D58" s="18"/>
      <c r="E58" s="1">
        <f t="shared" si="5"/>
      </c>
      <c r="F58" s="21">
        <f t="shared" si="2"/>
      </c>
      <c r="G58" s="13"/>
      <c r="H58" s="117">
        <f t="shared" si="0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70"/>
      <c r="U58" s="89"/>
      <c r="V58" s="89"/>
      <c r="W58" s="89"/>
      <c r="X58" s="169"/>
      <c r="Y58" s="169"/>
      <c r="Z58" s="169"/>
      <c r="AA58" s="169"/>
      <c r="AB58" s="169"/>
      <c r="AC58" s="169" t="s">
        <v>91</v>
      </c>
      <c r="AV58" s="71"/>
      <c r="AW58" s="71"/>
      <c r="AX58" s="71"/>
      <c r="AY58" s="71"/>
    </row>
    <row r="59" spans="1:51" ht="29.25" customHeight="1">
      <c r="A59" s="103">
        <v>48</v>
      </c>
      <c r="B59" s="10"/>
      <c r="C59" s="13"/>
      <c r="D59" s="18"/>
      <c r="E59" s="1">
        <f t="shared" si="5"/>
      </c>
      <c r="F59" s="21">
        <f t="shared" si="2"/>
      </c>
      <c r="G59" s="13"/>
      <c r="H59" s="117">
        <f t="shared" si="0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70"/>
      <c r="U59" s="89"/>
      <c r="V59" s="89"/>
      <c r="W59" s="89"/>
      <c r="X59" s="169"/>
      <c r="Y59" s="169"/>
      <c r="Z59" s="169"/>
      <c r="AA59" s="169"/>
      <c r="AB59" s="169"/>
      <c r="AC59" s="169" t="s">
        <v>67</v>
      </c>
      <c r="AV59" s="71"/>
      <c r="AW59" s="71"/>
      <c r="AX59" s="71"/>
      <c r="AY59" s="71"/>
    </row>
    <row r="60" spans="1:51" ht="29.25" customHeight="1">
      <c r="A60" s="103">
        <v>49</v>
      </c>
      <c r="B60" s="10"/>
      <c r="C60" s="13"/>
      <c r="D60" s="18"/>
      <c r="E60" s="1">
        <f t="shared" si="5"/>
      </c>
      <c r="F60" s="21">
        <f t="shared" si="2"/>
      </c>
      <c r="G60" s="13"/>
      <c r="H60" s="117">
        <f t="shared" si="0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70"/>
      <c r="U60" s="70"/>
      <c r="V60" s="70"/>
      <c r="W60" s="70"/>
      <c r="X60" s="169"/>
      <c r="Y60" s="169"/>
      <c r="Z60" s="169"/>
      <c r="AA60" s="169"/>
      <c r="AB60" s="169"/>
      <c r="AC60" s="169" t="s">
        <v>66</v>
      </c>
      <c r="AV60" s="71"/>
      <c r="AW60" s="71"/>
      <c r="AX60" s="71"/>
      <c r="AY60" s="71"/>
    </row>
    <row r="61" spans="1:51" ht="29.25" customHeight="1">
      <c r="A61" s="103">
        <v>50</v>
      </c>
      <c r="B61" s="10"/>
      <c r="C61" s="13"/>
      <c r="D61" s="18"/>
      <c r="E61" s="1">
        <f t="shared" si="5"/>
      </c>
      <c r="F61" s="21">
        <f t="shared" si="2"/>
      </c>
      <c r="G61" s="13"/>
      <c r="H61" s="117">
        <f t="shared" si="0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70"/>
      <c r="U61" s="70"/>
      <c r="V61" s="70"/>
      <c r="W61" s="70"/>
      <c r="X61" s="169"/>
      <c r="Y61" s="169"/>
      <c r="Z61" s="169"/>
      <c r="AA61" s="169"/>
      <c r="AB61" s="169"/>
      <c r="AC61" s="169" t="s">
        <v>48</v>
      </c>
      <c r="AV61" s="71"/>
      <c r="AW61" s="71"/>
      <c r="AX61" s="71"/>
      <c r="AY61" s="71"/>
    </row>
    <row r="62" spans="1:51" ht="29.25" customHeight="1">
      <c r="A62" s="109">
        <v>51</v>
      </c>
      <c r="B62" s="50"/>
      <c r="C62" s="46"/>
      <c r="D62" s="47"/>
      <c r="E62" s="48">
        <f t="shared" si="5"/>
      </c>
      <c r="F62" s="21">
        <f t="shared" si="2"/>
      </c>
      <c r="G62" s="46"/>
      <c r="H62" s="121">
        <f t="shared" si="0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70"/>
      <c r="U62" s="70"/>
      <c r="V62" s="70"/>
      <c r="W62" s="70"/>
      <c r="X62" s="169"/>
      <c r="Y62" s="169"/>
      <c r="Z62" s="169"/>
      <c r="AA62" s="169"/>
      <c r="AB62" s="169"/>
      <c r="AC62" s="169" t="s">
        <v>54</v>
      </c>
      <c r="AV62" s="71"/>
      <c r="AW62" s="71"/>
      <c r="AX62" s="71"/>
      <c r="AY62" s="71"/>
    </row>
    <row r="63" spans="1:51" ht="29.25" customHeight="1">
      <c r="A63" s="103">
        <v>52</v>
      </c>
      <c r="B63" s="10"/>
      <c r="C63" s="13"/>
      <c r="D63" s="18"/>
      <c r="E63" s="1">
        <f t="shared" si="5"/>
      </c>
      <c r="F63" s="21">
        <f t="shared" si="2"/>
      </c>
      <c r="G63" s="13"/>
      <c r="H63" s="117">
        <f t="shared" si="0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70"/>
      <c r="U63" s="70"/>
      <c r="V63" s="70"/>
      <c r="W63" s="70"/>
      <c r="X63" s="169"/>
      <c r="Y63" s="169"/>
      <c r="Z63" s="169"/>
      <c r="AA63" s="169"/>
      <c r="AB63" s="169"/>
      <c r="AC63" s="169" t="s">
        <v>62</v>
      </c>
      <c r="AV63" s="71"/>
      <c r="AW63" s="71"/>
      <c r="AX63" s="71"/>
      <c r="AY63" s="71"/>
    </row>
    <row r="64" spans="1:51" ht="29.25" customHeight="1">
      <c r="A64" s="103">
        <v>53</v>
      </c>
      <c r="B64" s="10"/>
      <c r="C64" s="13"/>
      <c r="D64" s="18"/>
      <c r="E64" s="1">
        <f t="shared" si="5"/>
      </c>
      <c r="F64" s="21">
        <f t="shared" si="2"/>
      </c>
      <c r="G64" s="13"/>
      <c r="H64" s="117">
        <f t="shared" si="0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70"/>
      <c r="U64" s="70"/>
      <c r="V64" s="70"/>
      <c r="W64" s="70"/>
      <c r="X64" s="169"/>
      <c r="Y64" s="169"/>
      <c r="Z64" s="169"/>
      <c r="AA64" s="169"/>
      <c r="AB64" s="169"/>
      <c r="AC64" s="169" t="s">
        <v>42</v>
      </c>
      <c r="AV64" s="71"/>
      <c r="AW64" s="71"/>
      <c r="AX64" s="71"/>
      <c r="AY64" s="71"/>
    </row>
    <row r="65" spans="1:51" ht="29.25" customHeight="1">
      <c r="A65" s="103">
        <v>54</v>
      </c>
      <c r="B65" s="10"/>
      <c r="C65" s="13"/>
      <c r="D65" s="18"/>
      <c r="E65" s="1">
        <f t="shared" si="5"/>
      </c>
      <c r="F65" s="21">
        <f t="shared" si="2"/>
      </c>
      <c r="G65" s="13"/>
      <c r="H65" s="117">
        <f t="shared" si="0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70"/>
      <c r="U65" s="70"/>
      <c r="V65" s="70"/>
      <c r="W65" s="70"/>
      <c r="X65" s="169"/>
      <c r="Y65" s="169"/>
      <c r="Z65" s="169"/>
      <c r="AA65" s="169"/>
      <c r="AB65" s="169"/>
      <c r="AC65" s="169" t="s">
        <v>56</v>
      </c>
      <c r="AV65" s="71"/>
      <c r="AW65" s="71"/>
      <c r="AX65" s="71"/>
      <c r="AY65" s="71"/>
    </row>
    <row r="66" spans="1:51" ht="29.25" customHeight="1">
      <c r="A66" s="103">
        <v>55</v>
      </c>
      <c r="B66" s="10"/>
      <c r="C66" s="13"/>
      <c r="D66" s="18"/>
      <c r="E66" s="1">
        <f t="shared" si="5"/>
      </c>
      <c r="F66" s="21">
        <f t="shared" si="2"/>
      </c>
      <c r="G66" s="13"/>
      <c r="H66" s="117">
        <f t="shared" si="0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70"/>
      <c r="U66" s="70"/>
      <c r="V66" s="70"/>
      <c r="W66" s="70"/>
      <c r="X66" s="169"/>
      <c r="Y66" s="169"/>
      <c r="Z66" s="169"/>
      <c r="AA66" s="169"/>
      <c r="AB66" s="169"/>
      <c r="AC66" s="169" t="s">
        <v>240</v>
      </c>
      <c r="AV66" s="71"/>
      <c r="AW66" s="71"/>
      <c r="AX66" s="71"/>
      <c r="AY66" s="71"/>
    </row>
    <row r="67" spans="1:51" ht="29.25" customHeight="1">
      <c r="A67" s="103">
        <v>56</v>
      </c>
      <c r="B67" s="10"/>
      <c r="C67" s="13"/>
      <c r="D67" s="18"/>
      <c r="E67" s="1">
        <f t="shared" si="5"/>
      </c>
      <c r="F67" s="21">
        <f t="shared" si="2"/>
      </c>
      <c r="G67" s="13"/>
      <c r="H67" s="117">
        <f t="shared" si="0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70"/>
      <c r="U67" s="70"/>
      <c r="V67" s="70"/>
      <c r="W67" s="70"/>
      <c r="X67" s="169"/>
      <c r="Y67" s="169"/>
      <c r="Z67" s="169"/>
      <c r="AA67" s="169"/>
      <c r="AB67" s="169"/>
      <c r="AC67" s="169" t="s">
        <v>79</v>
      </c>
      <c r="AV67" s="71"/>
      <c r="AW67" s="71"/>
      <c r="AX67" s="71"/>
      <c r="AY67" s="71"/>
    </row>
    <row r="68" spans="1:51" ht="29.25" customHeight="1">
      <c r="A68" s="103">
        <v>57</v>
      </c>
      <c r="B68" s="10"/>
      <c r="C68" s="13"/>
      <c r="D68" s="18"/>
      <c r="E68" s="1">
        <f t="shared" si="5"/>
      </c>
      <c r="F68" s="21">
        <f t="shared" si="2"/>
      </c>
      <c r="G68" s="13"/>
      <c r="H68" s="117">
        <f t="shared" si="0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70"/>
      <c r="U68" s="70"/>
      <c r="V68" s="70"/>
      <c r="W68" s="70"/>
      <c r="X68" s="169"/>
      <c r="Y68" s="169"/>
      <c r="Z68" s="169"/>
      <c r="AA68" s="169"/>
      <c r="AB68" s="169"/>
      <c r="AC68" s="169" t="s">
        <v>73</v>
      </c>
      <c r="AV68" s="71"/>
      <c r="AW68" s="71"/>
      <c r="AX68" s="71"/>
      <c r="AY68" s="71"/>
    </row>
    <row r="69" spans="1:51" ht="29.25" customHeight="1">
      <c r="A69" s="103">
        <v>58</v>
      </c>
      <c r="B69" s="10"/>
      <c r="C69" s="13"/>
      <c r="D69" s="18"/>
      <c r="E69" s="1">
        <f t="shared" si="5"/>
      </c>
      <c r="F69" s="21">
        <f t="shared" si="2"/>
      </c>
      <c r="G69" s="13"/>
      <c r="H69" s="117">
        <f t="shared" si="0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70"/>
      <c r="U69" s="70"/>
      <c r="V69" s="70"/>
      <c r="W69" s="70"/>
      <c r="X69" s="169"/>
      <c r="Y69" s="169"/>
      <c r="Z69" s="169"/>
      <c r="AA69" s="169"/>
      <c r="AB69" s="169"/>
      <c r="AC69" s="169" t="s">
        <v>75</v>
      </c>
      <c r="AV69" s="71"/>
      <c r="AW69" s="71"/>
      <c r="AX69" s="71"/>
      <c r="AY69" s="71"/>
    </row>
    <row r="70" spans="1:51" ht="29.25" customHeight="1">
      <c r="A70" s="103">
        <v>59</v>
      </c>
      <c r="B70" s="10"/>
      <c r="C70" s="13"/>
      <c r="D70" s="18"/>
      <c r="E70" s="1">
        <f t="shared" si="5"/>
      </c>
      <c r="F70" s="21">
        <f t="shared" si="2"/>
      </c>
      <c r="G70" s="13"/>
      <c r="H70" s="117">
        <f t="shared" si="0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70"/>
      <c r="U70" s="70"/>
      <c r="V70" s="70"/>
      <c r="W70" s="70"/>
      <c r="X70" s="169"/>
      <c r="Y70" s="169"/>
      <c r="Z70" s="169"/>
      <c r="AA70" s="169"/>
      <c r="AB70" s="169"/>
      <c r="AC70" s="169" t="s">
        <v>55</v>
      </c>
      <c r="AV70" s="71"/>
      <c r="AW70" s="71"/>
      <c r="AX70" s="71"/>
      <c r="AY70" s="71"/>
    </row>
    <row r="71" spans="1:51" ht="29.25" customHeight="1">
      <c r="A71" s="103">
        <v>60</v>
      </c>
      <c r="B71" s="10"/>
      <c r="C71" s="13"/>
      <c r="D71" s="18"/>
      <c r="E71" s="1">
        <f t="shared" si="5"/>
      </c>
      <c r="F71" s="21">
        <f t="shared" si="2"/>
      </c>
      <c r="G71" s="13"/>
      <c r="H71" s="117">
        <f t="shared" si="0"/>
        <v>0</v>
      </c>
      <c r="I71" s="118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70"/>
      <c r="U71" s="70"/>
      <c r="V71" s="70"/>
      <c r="W71" s="70"/>
      <c r="X71" s="169"/>
      <c r="Y71" s="169"/>
      <c r="Z71" s="169"/>
      <c r="AA71" s="169"/>
      <c r="AB71" s="169"/>
      <c r="AC71" s="169" t="s">
        <v>241</v>
      </c>
      <c r="AV71" s="71"/>
      <c r="AW71" s="71"/>
      <c r="AX71" s="71"/>
      <c r="AY71" s="71"/>
    </row>
    <row r="72" spans="1:51" ht="29.25" customHeight="1">
      <c r="A72" s="109">
        <v>61</v>
      </c>
      <c r="B72" s="50"/>
      <c r="C72" s="46"/>
      <c r="D72" s="47"/>
      <c r="E72" s="48">
        <f t="shared" si="5"/>
      </c>
      <c r="F72" s="21">
        <f t="shared" si="2"/>
      </c>
      <c r="G72" s="46"/>
      <c r="H72" s="121">
        <f t="shared" si="0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70"/>
      <c r="U72" s="70"/>
      <c r="V72" s="70"/>
      <c r="W72" s="70"/>
      <c r="X72" s="169"/>
      <c r="Y72" s="169"/>
      <c r="Z72" s="169"/>
      <c r="AA72" s="169"/>
      <c r="AB72" s="169"/>
      <c r="AC72" s="169" t="s">
        <v>242</v>
      </c>
      <c r="AV72" s="71"/>
      <c r="AW72" s="71"/>
      <c r="AX72" s="71"/>
      <c r="AY72" s="71"/>
    </row>
    <row r="73" spans="1:51" ht="29.25" customHeight="1">
      <c r="A73" s="103">
        <v>62</v>
      </c>
      <c r="B73" s="10"/>
      <c r="C73" s="13"/>
      <c r="D73" s="18"/>
      <c r="E73" s="1">
        <f t="shared" si="5"/>
      </c>
      <c r="F73" s="21">
        <f t="shared" si="2"/>
      </c>
      <c r="G73" s="13"/>
      <c r="H73" s="117">
        <f t="shared" si="0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70"/>
      <c r="U73" s="70"/>
      <c r="V73" s="70"/>
      <c r="W73" s="70"/>
      <c r="X73" s="169"/>
      <c r="Y73" s="169"/>
      <c r="Z73" s="169"/>
      <c r="AA73" s="169"/>
      <c r="AB73" s="169"/>
      <c r="AC73" s="169" t="s">
        <v>92</v>
      </c>
      <c r="AV73" s="71"/>
      <c r="AW73" s="71"/>
      <c r="AX73" s="71"/>
      <c r="AY73" s="71"/>
    </row>
    <row r="74" spans="1:51" ht="29.25" customHeight="1">
      <c r="A74" s="103">
        <v>63</v>
      </c>
      <c r="B74" s="10"/>
      <c r="C74" s="13"/>
      <c r="D74" s="18"/>
      <c r="E74" s="1">
        <f t="shared" si="5"/>
      </c>
      <c r="F74" s="21">
        <f t="shared" si="2"/>
      </c>
      <c r="G74" s="13"/>
      <c r="H74" s="117">
        <f t="shared" si="0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70"/>
      <c r="U74" s="70"/>
      <c r="V74" s="70"/>
      <c r="W74" s="70"/>
      <c r="X74" s="169"/>
      <c r="Y74" s="169"/>
      <c r="Z74" s="169"/>
      <c r="AA74" s="169"/>
      <c r="AB74" s="169"/>
      <c r="AC74" s="169" t="s">
        <v>82</v>
      </c>
      <c r="AV74" s="71"/>
      <c r="AW74" s="71"/>
      <c r="AX74" s="71"/>
      <c r="AY74" s="71"/>
    </row>
    <row r="75" spans="1:51" ht="29.25" customHeight="1">
      <c r="A75" s="103">
        <v>64</v>
      </c>
      <c r="B75" s="10"/>
      <c r="C75" s="13"/>
      <c r="D75" s="18"/>
      <c r="E75" s="1">
        <f t="shared" si="5"/>
      </c>
      <c r="F75" s="21">
        <f t="shared" si="2"/>
      </c>
      <c r="G75" s="13"/>
      <c r="H75" s="117">
        <f t="shared" si="0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70"/>
      <c r="U75" s="70"/>
      <c r="V75" s="70"/>
      <c r="W75" s="70"/>
      <c r="X75" s="169"/>
      <c r="Y75" s="169"/>
      <c r="Z75" s="169"/>
      <c r="AA75" s="169"/>
      <c r="AB75" s="169"/>
      <c r="AC75" s="169" t="s">
        <v>93</v>
      </c>
      <c r="AV75" s="71"/>
      <c r="AW75" s="71"/>
      <c r="AX75" s="71"/>
      <c r="AY75" s="71"/>
    </row>
    <row r="76" spans="1:51" ht="29.25" customHeight="1">
      <c r="A76" s="103">
        <v>65</v>
      </c>
      <c r="B76" s="10"/>
      <c r="C76" s="13"/>
      <c r="D76" s="18"/>
      <c r="E76" s="1">
        <f aca="true" t="shared" si="6" ref="E76:F81">ASC(PHONETIC(C76))</f>
      </c>
      <c r="F76" s="21">
        <f t="shared" si="2"/>
      </c>
      <c r="G76" s="13"/>
      <c r="H76" s="117">
        <f aca="true" t="shared" si="7" ref="H76:H81">IF($F$3=" "," ",$F$3)</f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70"/>
      <c r="U76" s="70"/>
      <c r="V76" s="70"/>
      <c r="W76" s="70"/>
      <c r="X76" s="169"/>
      <c r="Y76" s="169"/>
      <c r="Z76" s="169"/>
      <c r="AA76" s="169"/>
      <c r="AB76" s="169"/>
      <c r="AC76" s="169" t="s">
        <v>78</v>
      </c>
      <c r="AV76" s="71"/>
      <c r="AW76" s="71"/>
      <c r="AX76" s="71"/>
      <c r="AY76" s="71"/>
    </row>
    <row r="77" spans="1:51" ht="29.25" customHeight="1">
      <c r="A77" s="103">
        <v>66</v>
      </c>
      <c r="B77" s="10"/>
      <c r="C77" s="13"/>
      <c r="D77" s="18"/>
      <c r="E77" s="1">
        <f t="shared" si="6"/>
      </c>
      <c r="F77" s="21">
        <f t="shared" si="6"/>
      </c>
      <c r="G77" s="13"/>
      <c r="H77" s="117">
        <f t="shared" si="7"/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70"/>
      <c r="U77" s="70"/>
      <c r="V77" s="70"/>
      <c r="W77" s="70"/>
      <c r="X77" s="169"/>
      <c r="Y77" s="169"/>
      <c r="Z77" s="169"/>
      <c r="AA77" s="169"/>
      <c r="AB77" s="169"/>
      <c r="AC77" s="169" t="s">
        <v>81</v>
      </c>
      <c r="AV77" s="71"/>
      <c r="AW77" s="71"/>
      <c r="AX77" s="71"/>
      <c r="AY77" s="71"/>
    </row>
    <row r="78" spans="1:51" ht="29.25" customHeight="1">
      <c r="A78" s="103">
        <v>67</v>
      </c>
      <c r="B78" s="10"/>
      <c r="C78" s="13"/>
      <c r="D78" s="18"/>
      <c r="E78" s="1">
        <f t="shared" si="6"/>
      </c>
      <c r="F78" s="21">
        <f t="shared" si="6"/>
      </c>
      <c r="G78" s="13"/>
      <c r="H78" s="117">
        <f t="shared" si="7"/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70"/>
      <c r="U78" s="70"/>
      <c r="V78" s="70"/>
      <c r="W78" s="70"/>
      <c r="X78" s="169"/>
      <c r="Y78" s="169"/>
      <c r="Z78" s="169"/>
      <c r="AA78" s="169"/>
      <c r="AB78" s="169"/>
      <c r="AC78" s="169" t="s">
        <v>71</v>
      </c>
      <c r="AV78" s="71"/>
      <c r="AW78" s="71"/>
      <c r="AX78" s="71"/>
      <c r="AY78" s="71"/>
    </row>
    <row r="79" spans="1:51" ht="29.25" customHeight="1">
      <c r="A79" s="103">
        <v>68</v>
      </c>
      <c r="B79" s="10"/>
      <c r="C79" s="13"/>
      <c r="D79" s="18"/>
      <c r="E79" s="1">
        <f t="shared" si="6"/>
      </c>
      <c r="F79" s="21">
        <f t="shared" si="6"/>
      </c>
      <c r="G79" s="13"/>
      <c r="H79" s="117">
        <f t="shared" si="7"/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70"/>
      <c r="U79" s="70"/>
      <c r="V79" s="70"/>
      <c r="W79" s="70"/>
      <c r="X79" s="169"/>
      <c r="Y79" s="169"/>
      <c r="Z79" s="169"/>
      <c r="AA79" s="169"/>
      <c r="AB79" s="169"/>
      <c r="AC79" s="169" t="s">
        <v>61</v>
      </c>
      <c r="AV79" s="71"/>
      <c r="AW79" s="71"/>
      <c r="AX79" s="71"/>
      <c r="AY79" s="71"/>
    </row>
    <row r="80" spans="1:51" ht="29.25" customHeight="1">
      <c r="A80" s="103">
        <v>69</v>
      </c>
      <c r="B80" s="10"/>
      <c r="C80" s="13"/>
      <c r="D80" s="18"/>
      <c r="E80" s="1">
        <f t="shared" si="6"/>
      </c>
      <c r="F80" s="21">
        <f t="shared" si="6"/>
      </c>
      <c r="G80" s="13"/>
      <c r="H80" s="117">
        <f t="shared" si="7"/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70"/>
      <c r="U80" s="70"/>
      <c r="V80" s="70"/>
      <c r="W80" s="70"/>
      <c r="X80" s="169"/>
      <c r="Y80" s="169"/>
      <c r="Z80" s="169"/>
      <c r="AA80" s="169"/>
      <c r="AB80" s="169"/>
      <c r="AC80" s="169" t="s">
        <v>243</v>
      </c>
      <c r="AV80" s="71"/>
      <c r="AW80" s="71"/>
      <c r="AX80" s="71"/>
      <c r="AY80" s="71"/>
    </row>
    <row r="81" spans="1:51" ht="29.25" customHeight="1" thickBot="1">
      <c r="A81" s="108">
        <v>70</v>
      </c>
      <c r="B81" s="11"/>
      <c r="C81" s="14"/>
      <c r="D81" s="20"/>
      <c r="E81" s="9">
        <f t="shared" si="6"/>
      </c>
      <c r="F81" s="21">
        <f t="shared" si="6"/>
      </c>
      <c r="G81" s="14"/>
      <c r="H81" s="119">
        <f t="shared" si="7"/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70"/>
      <c r="U81" s="70"/>
      <c r="V81" s="70"/>
      <c r="W81" s="70"/>
      <c r="X81" s="169"/>
      <c r="Y81" s="169"/>
      <c r="Z81" s="169"/>
      <c r="AA81" s="169"/>
      <c r="AB81" s="169"/>
      <c r="AC81" s="169" t="s">
        <v>80</v>
      </c>
      <c r="AV81" s="71"/>
      <c r="AW81" s="71"/>
      <c r="AX81" s="71"/>
      <c r="AY81" s="71"/>
    </row>
    <row r="82" spans="1:51" ht="14.25">
      <c r="A82" s="70"/>
      <c r="B82" s="111">
        <f>COUNTA(B12:B81)</f>
        <v>0</v>
      </c>
      <c r="C82" s="70"/>
      <c r="D82" s="70"/>
      <c r="E82" s="70"/>
      <c r="F82" s="70"/>
      <c r="G82" s="70"/>
      <c r="H82" s="70"/>
      <c r="I82" s="70"/>
      <c r="J82" s="111">
        <f>COUNTA(J12:J81)</f>
        <v>0</v>
      </c>
      <c r="K82" s="70"/>
      <c r="L82" s="70"/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T82" s="70"/>
      <c r="U82" s="70">
        <f>SUM(J82:S82)</f>
        <v>0</v>
      </c>
      <c r="V82" s="70"/>
      <c r="W82" s="70"/>
      <c r="X82" s="169"/>
      <c r="Y82" s="169"/>
      <c r="Z82" s="169"/>
      <c r="AA82" s="169"/>
      <c r="AB82" s="169"/>
      <c r="AC82" s="174" t="s">
        <v>257</v>
      </c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169"/>
      <c r="Y83" s="169"/>
      <c r="Z83" s="169"/>
      <c r="AA83" s="169"/>
      <c r="AB83" s="169"/>
      <c r="AC83" s="169" t="s">
        <v>258</v>
      </c>
      <c r="AE83" s="174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169"/>
      <c r="Y84" s="169"/>
      <c r="Z84" s="169"/>
      <c r="AA84" s="169"/>
      <c r="AB84" s="169"/>
      <c r="AC84" s="169"/>
      <c r="AH84" s="174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69"/>
      <c r="Y85" s="169"/>
      <c r="Z85" s="169"/>
      <c r="AA85" s="169"/>
      <c r="AB85" s="169"/>
      <c r="AC85" s="169"/>
      <c r="AH85" s="174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169"/>
      <c r="Y86" s="169"/>
      <c r="Z86" s="169"/>
      <c r="AA86" s="169"/>
      <c r="AB86" s="169"/>
      <c r="AC86" s="169"/>
      <c r="AH86" s="174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169"/>
      <c r="Y87" s="169"/>
      <c r="Z87" s="169"/>
      <c r="AA87" s="169"/>
      <c r="AB87" s="169"/>
      <c r="AC87" s="169"/>
      <c r="AH87" s="174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69"/>
      <c r="Y88" s="169"/>
      <c r="Z88" s="169"/>
      <c r="AA88" s="169"/>
      <c r="AB88" s="169"/>
      <c r="AC88" s="169"/>
      <c r="AH88" s="174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69"/>
      <c r="Y89" s="169"/>
      <c r="Z89" s="169"/>
      <c r="AA89" s="169"/>
      <c r="AB89" s="169"/>
      <c r="AC89" s="169"/>
      <c r="AH89" s="174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169"/>
      <c r="Y90" s="169"/>
      <c r="Z90" s="169"/>
      <c r="AA90" s="169"/>
      <c r="AB90" s="169"/>
      <c r="AC90" s="169"/>
      <c r="AH90" s="174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169"/>
      <c r="Y91" s="169"/>
      <c r="Z91" s="169"/>
      <c r="AA91" s="169"/>
      <c r="AB91" s="169"/>
      <c r="AC91" s="169"/>
      <c r="AH91" s="174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69"/>
      <c r="Y92" s="169"/>
      <c r="Z92" s="169"/>
      <c r="AA92" s="169"/>
      <c r="AB92" s="169"/>
      <c r="AC92" s="169"/>
      <c r="AH92" s="174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69"/>
      <c r="Y93" s="169"/>
      <c r="Z93" s="169"/>
      <c r="AA93" s="169"/>
      <c r="AB93" s="169"/>
      <c r="AC93" s="169"/>
      <c r="AH93" s="174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169"/>
      <c r="Y94" s="169"/>
      <c r="Z94" s="169"/>
      <c r="AA94" s="169"/>
      <c r="AB94" s="169"/>
      <c r="AC94" s="169"/>
      <c r="AH94" s="174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169"/>
      <c r="Y95" s="169"/>
      <c r="Z95" s="169"/>
      <c r="AA95" s="169"/>
      <c r="AB95" s="169"/>
      <c r="AC95" s="169"/>
      <c r="AH95" s="174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169"/>
      <c r="Y96" s="169"/>
      <c r="Z96" s="169"/>
      <c r="AA96" s="169"/>
      <c r="AB96" s="169"/>
      <c r="AC96" s="169"/>
      <c r="AH96" s="174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169"/>
      <c r="Y97" s="169"/>
      <c r="Z97" s="169"/>
      <c r="AA97" s="169"/>
      <c r="AB97" s="169"/>
      <c r="AC97" s="169"/>
      <c r="AH97" s="174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169"/>
      <c r="Y98" s="169"/>
      <c r="Z98" s="169"/>
      <c r="AA98" s="169"/>
      <c r="AB98" s="169"/>
      <c r="AC98" s="169"/>
      <c r="AH98" s="174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169"/>
      <c r="Y99" s="169"/>
      <c r="Z99" s="169"/>
      <c r="AA99" s="169"/>
      <c r="AB99" s="169"/>
      <c r="AC99" s="169"/>
      <c r="AH99" s="174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169"/>
      <c r="Y100" s="169"/>
      <c r="Z100" s="169"/>
      <c r="AA100" s="169"/>
      <c r="AB100" s="169"/>
      <c r="AC100" s="169"/>
      <c r="AH100" s="174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169"/>
      <c r="Y101" s="169"/>
      <c r="Z101" s="169"/>
      <c r="AA101" s="169"/>
      <c r="AB101" s="169"/>
      <c r="AC101" s="169"/>
      <c r="AH101" s="174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169"/>
      <c r="Y102" s="169"/>
      <c r="Z102" s="169"/>
      <c r="AA102" s="169"/>
      <c r="AB102" s="169"/>
      <c r="AC102" s="169"/>
      <c r="AH102" s="174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169"/>
      <c r="Y103" s="169"/>
      <c r="Z103" s="169"/>
      <c r="AA103" s="169"/>
      <c r="AB103" s="169"/>
      <c r="AC103" s="169"/>
      <c r="AH103" s="174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169"/>
      <c r="Y104" s="169"/>
      <c r="Z104" s="169"/>
      <c r="AA104" s="169"/>
      <c r="AB104" s="169"/>
      <c r="AC104" s="169"/>
      <c r="AH104" s="174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169"/>
      <c r="Y105" s="169"/>
      <c r="Z105" s="169"/>
      <c r="AA105" s="169"/>
      <c r="AB105" s="169"/>
      <c r="AC105" s="169"/>
      <c r="AH105" s="174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169"/>
      <c r="Y106" s="169"/>
      <c r="Z106" s="169"/>
      <c r="AA106" s="169"/>
      <c r="AB106" s="169"/>
      <c r="AC106" s="169"/>
      <c r="AH106" s="174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169"/>
      <c r="Y107" s="169"/>
      <c r="Z107" s="169"/>
      <c r="AA107" s="169"/>
      <c r="AB107" s="169"/>
      <c r="AC107" s="169"/>
      <c r="AH107" s="174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169"/>
      <c r="Y108" s="169"/>
      <c r="Z108" s="169"/>
      <c r="AA108" s="169"/>
      <c r="AB108" s="169"/>
      <c r="AC108" s="169"/>
      <c r="AH108" s="174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169"/>
      <c r="Y109" s="169"/>
      <c r="Z109" s="169"/>
      <c r="AA109" s="169"/>
      <c r="AB109" s="169"/>
      <c r="AC109" s="169"/>
      <c r="AH109" s="174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169"/>
      <c r="Y110" s="169"/>
      <c r="Z110" s="169"/>
      <c r="AA110" s="169"/>
      <c r="AB110" s="169"/>
      <c r="AC110" s="169"/>
      <c r="AH110" s="174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169"/>
      <c r="Y111" s="169"/>
      <c r="Z111" s="169"/>
      <c r="AA111" s="169"/>
      <c r="AB111" s="169"/>
      <c r="AC111" s="169"/>
      <c r="AH111" s="174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169"/>
      <c r="Y112" s="169"/>
      <c r="Z112" s="169"/>
      <c r="AA112" s="169"/>
      <c r="AB112" s="169"/>
      <c r="AC112" s="169"/>
      <c r="AH112" s="174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169"/>
      <c r="Y113" s="169"/>
      <c r="Z113" s="169"/>
      <c r="AA113" s="169"/>
      <c r="AB113" s="169"/>
      <c r="AC113" s="169"/>
      <c r="AH113" s="174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69"/>
      <c r="Y114" s="169"/>
      <c r="Z114" s="169"/>
      <c r="AA114" s="169"/>
      <c r="AB114" s="169"/>
      <c r="AC114" s="169"/>
      <c r="AH114" s="174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169"/>
      <c r="Y115" s="169"/>
      <c r="Z115" s="169"/>
      <c r="AA115" s="169"/>
      <c r="AB115" s="169"/>
      <c r="AC115" s="169"/>
      <c r="AH115" s="174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169"/>
      <c r="Y116" s="169"/>
      <c r="Z116" s="169"/>
      <c r="AA116" s="169"/>
      <c r="AB116" s="169"/>
      <c r="AC116" s="169"/>
      <c r="AH116" s="174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169"/>
      <c r="Y117" s="169"/>
      <c r="Z117" s="169"/>
      <c r="AA117" s="169"/>
      <c r="AB117" s="169"/>
      <c r="AC117" s="169"/>
      <c r="AH117" s="174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169"/>
      <c r="Y118" s="169"/>
      <c r="Z118" s="169"/>
      <c r="AA118" s="169"/>
      <c r="AB118" s="169"/>
      <c r="AC118" s="169"/>
      <c r="AH118" s="174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169"/>
      <c r="Y119" s="169"/>
      <c r="Z119" s="169"/>
      <c r="AA119" s="169"/>
      <c r="AB119" s="169"/>
      <c r="AC119" s="169"/>
      <c r="AH119" s="174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169"/>
      <c r="Y120" s="169"/>
      <c r="Z120" s="169"/>
      <c r="AA120" s="169"/>
      <c r="AB120" s="169"/>
      <c r="AC120" s="169"/>
      <c r="AH120" s="174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169"/>
      <c r="Y121" s="169"/>
      <c r="Z121" s="169"/>
      <c r="AA121" s="169"/>
      <c r="AB121" s="169"/>
      <c r="AC121" s="169"/>
      <c r="AH121" s="174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169"/>
      <c r="Y122" s="169"/>
      <c r="Z122" s="169"/>
      <c r="AA122" s="169"/>
      <c r="AB122" s="169"/>
      <c r="AC122" s="169"/>
      <c r="AH122" s="174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169"/>
      <c r="Y123" s="169"/>
      <c r="Z123" s="169"/>
      <c r="AA123" s="169"/>
      <c r="AB123" s="169"/>
      <c r="AC123" s="169"/>
      <c r="AH123" s="174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169"/>
      <c r="Y124" s="169"/>
      <c r="Z124" s="169"/>
      <c r="AA124" s="169"/>
      <c r="AB124" s="169"/>
      <c r="AC124" s="169"/>
      <c r="AH124" s="174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169"/>
      <c r="Y125" s="169"/>
      <c r="Z125" s="169"/>
      <c r="AA125" s="169"/>
      <c r="AB125" s="169"/>
      <c r="AC125" s="169"/>
      <c r="AH125" s="174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169"/>
      <c r="Y126" s="169"/>
      <c r="Z126" s="169"/>
      <c r="AA126" s="169"/>
      <c r="AB126" s="169"/>
      <c r="AC126" s="169"/>
      <c r="AH126" s="174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169"/>
      <c r="Y127" s="169"/>
      <c r="Z127" s="169"/>
      <c r="AA127" s="169"/>
      <c r="AB127" s="169"/>
      <c r="AC127" s="169"/>
      <c r="AH127" s="174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169"/>
      <c r="Y128" s="169"/>
      <c r="Z128" s="169"/>
      <c r="AA128" s="169"/>
      <c r="AB128" s="169"/>
      <c r="AC128" s="169"/>
      <c r="AH128" s="174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169"/>
      <c r="Y129" s="169"/>
      <c r="Z129" s="169"/>
      <c r="AA129" s="169"/>
      <c r="AB129" s="169"/>
      <c r="AC129" s="169"/>
      <c r="AH129" s="174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169"/>
      <c r="Y130" s="169"/>
      <c r="Z130" s="169"/>
      <c r="AA130" s="169"/>
      <c r="AB130" s="169"/>
      <c r="AC130" s="169"/>
      <c r="AH130" s="174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169"/>
      <c r="Y131" s="169"/>
      <c r="Z131" s="169"/>
      <c r="AA131" s="169"/>
      <c r="AB131" s="169"/>
      <c r="AC131" s="169"/>
      <c r="AH131" s="174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169"/>
      <c r="Y132" s="169"/>
      <c r="Z132" s="169"/>
      <c r="AA132" s="169"/>
      <c r="AB132" s="169"/>
      <c r="AC132" s="169"/>
      <c r="AH132" s="174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169"/>
      <c r="Y133" s="169"/>
      <c r="Z133" s="169"/>
      <c r="AA133" s="169"/>
      <c r="AB133" s="169"/>
      <c r="AC133" s="169"/>
      <c r="AH133" s="174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169"/>
      <c r="Y134" s="169"/>
      <c r="Z134" s="169"/>
      <c r="AA134" s="169"/>
      <c r="AB134" s="169"/>
      <c r="AC134" s="169"/>
      <c r="AH134" s="174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169"/>
      <c r="Y135" s="169"/>
      <c r="Z135" s="169"/>
      <c r="AA135" s="169"/>
      <c r="AB135" s="169"/>
      <c r="AC135" s="169"/>
      <c r="AH135" s="174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169"/>
      <c r="Y136" s="169"/>
      <c r="Z136" s="169"/>
      <c r="AA136" s="169"/>
      <c r="AB136" s="169"/>
      <c r="AC136" s="169"/>
      <c r="AH136" s="174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169"/>
      <c r="Y137" s="169"/>
      <c r="Z137" s="169"/>
      <c r="AA137" s="169"/>
      <c r="AB137" s="169"/>
      <c r="AC137" s="169"/>
      <c r="AH137" s="174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169"/>
      <c r="Y138" s="169"/>
      <c r="Z138" s="169"/>
      <c r="AA138" s="169"/>
      <c r="AB138" s="169"/>
      <c r="AC138" s="169"/>
      <c r="AH138" s="174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169"/>
      <c r="Y139" s="169"/>
      <c r="Z139" s="169"/>
      <c r="AA139" s="169"/>
      <c r="AB139" s="169"/>
      <c r="AC139" s="169"/>
      <c r="AH139" s="174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169"/>
      <c r="Y140" s="169"/>
      <c r="Z140" s="169"/>
      <c r="AA140" s="169"/>
      <c r="AB140" s="169"/>
      <c r="AC140" s="169"/>
      <c r="AH140" s="174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169"/>
      <c r="Y141" s="169"/>
      <c r="Z141" s="169"/>
      <c r="AA141" s="169"/>
      <c r="AB141" s="169"/>
      <c r="AC141" s="169"/>
      <c r="AH141" s="174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169"/>
      <c r="Y142" s="169"/>
      <c r="Z142" s="169"/>
      <c r="AA142" s="169"/>
      <c r="AB142" s="169"/>
      <c r="AC142" s="169"/>
      <c r="AH142" s="174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169"/>
      <c r="Y143" s="169"/>
      <c r="Z143" s="169"/>
      <c r="AA143" s="169"/>
      <c r="AB143" s="169"/>
      <c r="AC143" s="169"/>
      <c r="AH143" s="174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169"/>
      <c r="Y144" s="169"/>
      <c r="Z144" s="169"/>
      <c r="AA144" s="169"/>
      <c r="AB144" s="169"/>
      <c r="AC144" s="169"/>
      <c r="AH144" s="174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169"/>
      <c r="Y145" s="169"/>
      <c r="Z145" s="169"/>
      <c r="AA145" s="169"/>
      <c r="AB145" s="169"/>
      <c r="AC145" s="169"/>
      <c r="AH145" s="174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169"/>
      <c r="Y146" s="169"/>
      <c r="Z146" s="169"/>
      <c r="AA146" s="169"/>
      <c r="AB146" s="169"/>
      <c r="AC146" s="169"/>
      <c r="AH146" s="174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169"/>
      <c r="Y147" s="169"/>
      <c r="Z147" s="169"/>
      <c r="AA147" s="169"/>
      <c r="AB147" s="169"/>
      <c r="AC147" s="169"/>
      <c r="AH147" s="174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169"/>
      <c r="Y148" s="169"/>
      <c r="Z148" s="169"/>
      <c r="AA148" s="169"/>
      <c r="AB148" s="169"/>
      <c r="AC148" s="169"/>
      <c r="AH148" s="174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169"/>
      <c r="Y149" s="169"/>
      <c r="Z149" s="169"/>
      <c r="AA149" s="169"/>
      <c r="AB149" s="169"/>
      <c r="AC149" s="169"/>
      <c r="AH149" s="174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169"/>
      <c r="Y150" s="169"/>
      <c r="Z150" s="169"/>
      <c r="AA150" s="169"/>
      <c r="AB150" s="169"/>
      <c r="AC150" s="169"/>
      <c r="AH150" s="174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169"/>
      <c r="Y151" s="169"/>
      <c r="Z151" s="169"/>
      <c r="AA151" s="169"/>
      <c r="AB151" s="169"/>
      <c r="AC151" s="169"/>
      <c r="AH151" s="174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169"/>
      <c r="Y152" s="169"/>
      <c r="Z152" s="169"/>
      <c r="AA152" s="169"/>
      <c r="AB152" s="169"/>
      <c r="AC152" s="169"/>
      <c r="AH152" s="174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169"/>
      <c r="Y153" s="169"/>
      <c r="Z153" s="169"/>
      <c r="AA153" s="169"/>
      <c r="AB153" s="169"/>
      <c r="AC153" s="169"/>
      <c r="AH153" s="174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169"/>
      <c r="Y154" s="169"/>
      <c r="Z154" s="169"/>
      <c r="AA154" s="169"/>
      <c r="AB154" s="169"/>
      <c r="AC154" s="169"/>
      <c r="AH154" s="174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169"/>
      <c r="Y155" s="169"/>
      <c r="Z155" s="169"/>
      <c r="AA155" s="169"/>
      <c r="AB155" s="169"/>
      <c r="AC155" s="169"/>
      <c r="AH155" s="174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169"/>
      <c r="Y156" s="169"/>
      <c r="Z156" s="169"/>
      <c r="AA156" s="169"/>
      <c r="AB156" s="169"/>
      <c r="AC156" s="169"/>
      <c r="AH156" s="174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169"/>
      <c r="Y157" s="169"/>
      <c r="Z157" s="169"/>
      <c r="AA157" s="169"/>
      <c r="AB157" s="169"/>
      <c r="AC157" s="169"/>
      <c r="AH157" s="174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169"/>
      <c r="Y158" s="169"/>
      <c r="Z158" s="169"/>
      <c r="AA158" s="169"/>
      <c r="AB158" s="169"/>
      <c r="AC158" s="169"/>
      <c r="AJ158" s="174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169"/>
      <c r="Y159" s="169"/>
      <c r="Z159" s="169"/>
      <c r="AA159" s="169"/>
      <c r="AB159" s="169"/>
      <c r="AC159" s="169"/>
      <c r="AJ159" s="174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169"/>
      <c r="Y160" s="169"/>
      <c r="Z160" s="169"/>
      <c r="AA160" s="169"/>
      <c r="AB160" s="169"/>
      <c r="AC160" s="169"/>
      <c r="AJ160" s="174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169"/>
      <c r="Y161" s="169"/>
      <c r="Z161" s="169"/>
      <c r="AA161" s="169"/>
      <c r="AB161" s="169"/>
      <c r="AC161" s="169"/>
      <c r="AJ161" s="174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169"/>
      <c r="Y162" s="169"/>
      <c r="Z162" s="169"/>
      <c r="AA162" s="169"/>
      <c r="AB162" s="169"/>
      <c r="AC162" s="169"/>
      <c r="AJ162" s="174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169"/>
      <c r="Y163" s="169"/>
      <c r="Z163" s="169"/>
      <c r="AA163" s="169"/>
      <c r="AB163" s="169"/>
      <c r="AC163" s="169"/>
      <c r="AJ163" s="174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169"/>
      <c r="Y164" s="169"/>
      <c r="Z164" s="169"/>
      <c r="AA164" s="169"/>
      <c r="AB164" s="169"/>
      <c r="AC164" s="169"/>
      <c r="AJ164" s="174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169"/>
      <c r="Y165" s="169"/>
      <c r="Z165" s="169"/>
      <c r="AA165" s="169"/>
      <c r="AB165" s="169"/>
      <c r="AC165" s="169"/>
      <c r="AJ165" s="174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169"/>
      <c r="Y166" s="169"/>
      <c r="Z166" s="169"/>
      <c r="AA166" s="169"/>
      <c r="AB166" s="169"/>
      <c r="AC166" s="169"/>
      <c r="AJ166" s="174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169"/>
      <c r="Y167" s="169"/>
      <c r="Z167" s="169"/>
      <c r="AA167" s="169"/>
      <c r="AB167" s="169"/>
      <c r="AC167" s="169"/>
      <c r="AJ167" s="174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169"/>
      <c r="Y168" s="169"/>
      <c r="Z168" s="169"/>
      <c r="AA168" s="169"/>
      <c r="AB168" s="169"/>
      <c r="AC168" s="169"/>
      <c r="AJ168" s="174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169"/>
      <c r="Y169" s="169"/>
      <c r="Z169" s="169"/>
      <c r="AA169" s="169"/>
      <c r="AB169" s="169"/>
      <c r="AC169" s="169"/>
      <c r="AJ169" s="174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169"/>
      <c r="Y170" s="169"/>
      <c r="Z170" s="169"/>
      <c r="AA170" s="169"/>
      <c r="AB170" s="169"/>
      <c r="AC170" s="169"/>
      <c r="AJ170" s="174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169"/>
      <c r="Y171" s="169"/>
      <c r="Z171" s="169"/>
      <c r="AA171" s="169"/>
      <c r="AB171" s="169"/>
      <c r="AC171" s="169"/>
      <c r="AJ171" s="174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169"/>
      <c r="Y172" s="169"/>
      <c r="Z172" s="169"/>
      <c r="AA172" s="169"/>
      <c r="AB172" s="169"/>
      <c r="AC172" s="169"/>
      <c r="AJ172" s="174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169"/>
      <c r="Y173" s="169"/>
      <c r="Z173" s="169"/>
      <c r="AA173" s="169"/>
      <c r="AB173" s="169"/>
      <c r="AC173" s="169"/>
      <c r="AJ173" s="174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169"/>
      <c r="Y174" s="169"/>
      <c r="Z174" s="169"/>
      <c r="AA174" s="169"/>
      <c r="AB174" s="169"/>
      <c r="AC174" s="169"/>
      <c r="AJ174" s="174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169"/>
      <c r="Y175" s="169"/>
      <c r="Z175" s="169"/>
      <c r="AA175" s="169"/>
      <c r="AB175" s="169"/>
      <c r="AC175" s="169"/>
      <c r="AJ175" s="174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169"/>
      <c r="Y176" s="169"/>
      <c r="Z176" s="169"/>
      <c r="AA176" s="169"/>
      <c r="AB176" s="169"/>
      <c r="AC176" s="169"/>
      <c r="AJ176" s="174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169"/>
      <c r="Y177" s="169"/>
      <c r="Z177" s="169"/>
      <c r="AA177" s="169"/>
      <c r="AB177" s="169"/>
      <c r="AC177" s="169"/>
      <c r="AJ177" s="174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169"/>
      <c r="Y178" s="169"/>
      <c r="Z178" s="169"/>
      <c r="AA178" s="169"/>
      <c r="AB178" s="169"/>
      <c r="AC178" s="169"/>
      <c r="AJ178" s="174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169"/>
      <c r="Y179" s="169"/>
      <c r="Z179" s="169"/>
      <c r="AA179" s="169"/>
      <c r="AB179" s="169"/>
      <c r="AC179" s="169"/>
      <c r="AJ179" s="174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169"/>
      <c r="Y180" s="169"/>
      <c r="Z180" s="169"/>
      <c r="AA180" s="169"/>
      <c r="AB180" s="169"/>
      <c r="AC180" s="169"/>
      <c r="AJ180" s="174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169"/>
      <c r="Y181" s="169"/>
      <c r="Z181" s="169"/>
      <c r="AA181" s="169"/>
      <c r="AB181" s="169"/>
      <c r="AC181" s="169"/>
      <c r="AJ181" s="174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169"/>
      <c r="Y182" s="169"/>
      <c r="Z182" s="169"/>
      <c r="AA182" s="169"/>
      <c r="AB182" s="169"/>
      <c r="AC182" s="169"/>
      <c r="AJ182" s="174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169"/>
      <c r="Y183" s="169"/>
      <c r="Z183" s="169"/>
      <c r="AA183" s="169"/>
      <c r="AB183" s="169"/>
      <c r="AC183" s="169"/>
      <c r="AJ183" s="174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169"/>
      <c r="Y184" s="169"/>
      <c r="Z184" s="169"/>
      <c r="AA184" s="169"/>
      <c r="AB184" s="169"/>
      <c r="AC184" s="169"/>
      <c r="AJ184" s="174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169"/>
      <c r="Y185" s="169"/>
      <c r="Z185" s="169"/>
      <c r="AA185" s="169"/>
      <c r="AB185" s="169"/>
      <c r="AC185" s="169"/>
      <c r="AJ185" s="174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169"/>
      <c r="Y186" s="169"/>
      <c r="Z186" s="169"/>
      <c r="AA186" s="169"/>
      <c r="AB186" s="169"/>
      <c r="AC186" s="169"/>
      <c r="AJ186" s="174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169"/>
      <c r="Y187" s="169"/>
      <c r="Z187" s="169"/>
      <c r="AA187" s="169"/>
      <c r="AB187" s="169"/>
      <c r="AC187" s="169"/>
      <c r="AJ187" s="174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169"/>
      <c r="Y188" s="169"/>
      <c r="Z188" s="169"/>
      <c r="AA188" s="169"/>
      <c r="AB188" s="169"/>
      <c r="AC188" s="169"/>
      <c r="AJ188" s="174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169"/>
      <c r="Y189" s="169"/>
      <c r="Z189" s="169"/>
      <c r="AA189" s="169"/>
      <c r="AB189" s="169"/>
      <c r="AC189" s="169"/>
      <c r="AJ189" s="174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169"/>
      <c r="Y190" s="169"/>
      <c r="Z190" s="169"/>
      <c r="AA190" s="169"/>
      <c r="AB190" s="169"/>
      <c r="AC190" s="169"/>
      <c r="AJ190" s="174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169"/>
      <c r="Y191" s="169"/>
      <c r="Z191" s="169"/>
      <c r="AA191" s="169"/>
      <c r="AB191" s="169"/>
      <c r="AC191" s="169"/>
      <c r="AJ191" s="174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169"/>
      <c r="Y192" s="169"/>
      <c r="Z192" s="169"/>
      <c r="AA192" s="169"/>
      <c r="AB192" s="169"/>
      <c r="AC192" s="169"/>
      <c r="AJ192" s="174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169"/>
      <c r="Y193" s="169"/>
      <c r="Z193" s="169"/>
      <c r="AA193" s="169"/>
      <c r="AB193" s="169"/>
      <c r="AC193" s="169"/>
      <c r="AJ193" s="174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169"/>
      <c r="Y194" s="169"/>
      <c r="Z194" s="169"/>
      <c r="AA194" s="169"/>
      <c r="AB194" s="169"/>
      <c r="AC194" s="169"/>
      <c r="AJ194" s="174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169"/>
      <c r="Y195" s="169"/>
      <c r="Z195" s="169"/>
      <c r="AA195" s="169"/>
      <c r="AB195" s="169"/>
      <c r="AC195" s="169"/>
      <c r="AJ195" s="174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169"/>
      <c r="Y196" s="169"/>
      <c r="Z196" s="169"/>
      <c r="AA196" s="169"/>
      <c r="AB196" s="169"/>
      <c r="AC196" s="169"/>
      <c r="AJ196" s="174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169"/>
      <c r="Y197" s="169"/>
      <c r="Z197" s="169"/>
      <c r="AA197" s="169"/>
      <c r="AB197" s="169"/>
      <c r="AC197" s="169"/>
      <c r="AJ197" s="174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169"/>
      <c r="Y198" s="169"/>
      <c r="Z198" s="169"/>
      <c r="AA198" s="169"/>
      <c r="AB198" s="169"/>
      <c r="AC198" s="169"/>
      <c r="AJ198" s="174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169"/>
      <c r="Y199" s="169"/>
      <c r="Z199" s="169"/>
      <c r="AA199" s="169"/>
      <c r="AB199" s="169"/>
      <c r="AC199" s="169"/>
      <c r="AJ199" s="174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169"/>
      <c r="Y200" s="169"/>
      <c r="Z200" s="169"/>
      <c r="AA200" s="169"/>
      <c r="AB200" s="169"/>
      <c r="AC200" s="169"/>
      <c r="AJ200" s="174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169"/>
      <c r="Y201" s="169"/>
      <c r="Z201" s="169"/>
      <c r="AA201" s="169"/>
      <c r="AB201" s="169"/>
      <c r="AC201" s="169"/>
      <c r="AJ201" s="174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169"/>
      <c r="Y202" s="169"/>
      <c r="Z202" s="169"/>
      <c r="AA202" s="169"/>
      <c r="AB202" s="169"/>
      <c r="AC202" s="169"/>
      <c r="AJ202" s="174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169"/>
      <c r="Y203" s="169"/>
      <c r="Z203" s="169"/>
      <c r="AA203" s="169"/>
      <c r="AB203" s="169"/>
      <c r="AC203" s="169"/>
      <c r="AJ203" s="174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169"/>
      <c r="Y204" s="169"/>
      <c r="Z204" s="169"/>
      <c r="AA204" s="169"/>
      <c r="AB204" s="169"/>
      <c r="AC204" s="169"/>
      <c r="AJ204" s="174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169"/>
      <c r="Y205" s="169"/>
      <c r="Z205" s="169"/>
      <c r="AA205" s="169"/>
      <c r="AB205" s="169"/>
      <c r="AC205" s="169"/>
      <c r="AJ205" s="174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169"/>
      <c r="Y206" s="169"/>
      <c r="Z206" s="169"/>
      <c r="AA206" s="169"/>
      <c r="AB206" s="169"/>
      <c r="AC206" s="169"/>
      <c r="AJ206" s="174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169"/>
      <c r="Y207" s="169"/>
      <c r="Z207" s="169"/>
      <c r="AA207" s="169"/>
      <c r="AB207" s="169"/>
      <c r="AC207" s="169"/>
      <c r="AJ207" s="174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169"/>
      <c r="Y208" s="169"/>
      <c r="Z208" s="169"/>
      <c r="AA208" s="169"/>
      <c r="AB208" s="169"/>
      <c r="AC208" s="169"/>
      <c r="AJ208" s="174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169"/>
      <c r="Y209" s="169"/>
      <c r="Z209" s="169"/>
      <c r="AA209" s="169"/>
      <c r="AB209" s="169"/>
      <c r="AC209" s="169"/>
      <c r="AJ209" s="174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169"/>
      <c r="Y210" s="169"/>
      <c r="Z210" s="169"/>
      <c r="AA210" s="169"/>
      <c r="AB210" s="169"/>
      <c r="AC210" s="169"/>
      <c r="AJ210" s="174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169"/>
      <c r="Y211" s="169"/>
      <c r="Z211" s="169"/>
      <c r="AA211" s="169"/>
      <c r="AB211" s="169"/>
      <c r="AC211" s="169"/>
      <c r="AJ211" s="174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169"/>
      <c r="Y212" s="169"/>
      <c r="Z212" s="169"/>
      <c r="AA212" s="169"/>
      <c r="AB212" s="169"/>
      <c r="AC212" s="169"/>
      <c r="AJ212" s="174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169"/>
      <c r="Y213" s="169"/>
      <c r="Z213" s="169"/>
      <c r="AA213" s="169"/>
      <c r="AB213" s="169"/>
      <c r="AC213" s="169"/>
      <c r="AJ213" s="174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169"/>
      <c r="Y214" s="169"/>
      <c r="Z214" s="169"/>
      <c r="AA214" s="169"/>
      <c r="AB214" s="169"/>
      <c r="AC214" s="169"/>
      <c r="AJ214" s="174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169"/>
      <c r="Y215" s="169"/>
      <c r="Z215" s="169"/>
      <c r="AA215" s="169"/>
      <c r="AB215" s="169"/>
      <c r="AC215" s="169"/>
      <c r="AJ215" s="174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169"/>
      <c r="Y216" s="169"/>
      <c r="Z216" s="169"/>
      <c r="AA216" s="169"/>
      <c r="AB216" s="169"/>
      <c r="AC216" s="169"/>
      <c r="AJ216" s="174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169"/>
      <c r="Y217" s="169"/>
      <c r="Z217" s="169"/>
      <c r="AA217" s="169"/>
      <c r="AB217" s="169"/>
      <c r="AC217" s="169"/>
      <c r="AJ217" s="174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169"/>
      <c r="Y218" s="169"/>
      <c r="Z218" s="169"/>
      <c r="AA218" s="169"/>
      <c r="AB218" s="169"/>
      <c r="AC218" s="169"/>
      <c r="AJ218" s="174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169"/>
      <c r="Y219" s="169"/>
      <c r="Z219" s="169"/>
      <c r="AA219" s="169"/>
      <c r="AB219" s="169"/>
      <c r="AC219" s="169"/>
      <c r="AJ219" s="174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169"/>
      <c r="Y220" s="169"/>
      <c r="Z220" s="169"/>
      <c r="AA220" s="169"/>
      <c r="AB220" s="169"/>
      <c r="AC220" s="169"/>
      <c r="AJ220" s="174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169"/>
      <c r="Y221" s="169"/>
      <c r="Z221" s="169"/>
      <c r="AA221" s="169"/>
      <c r="AB221" s="169"/>
      <c r="AC221" s="169"/>
      <c r="AJ221" s="174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169"/>
      <c r="Y222" s="169"/>
      <c r="Z222" s="169"/>
      <c r="AA222" s="169"/>
      <c r="AB222" s="169"/>
      <c r="AC222" s="169"/>
      <c r="AJ222" s="174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169"/>
      <c r="Y223" s="169"/>
      <c r="Z223" s="169"/>
      <c r="AA223" s="169"/>
      <c r="AB223" s="169"/>
      <c r="AC223" s="169"/>
      <c r="AJ223" s="174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169"/>
      <c r="Y224" s="169"/>
      <c r="Z224" s="169"/>
      <c r="AA224" s="169"/>
      <c r="AB224" s="169"/>
      <c r="AC224" s="169"/>
      <c r="AJ224" s="174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169"/>
      <c r="Y225" s="169"/>
      <c r="Z225" s="169"/>
      <c r="AA225" s="169"/>
      <c r="AB225" s="169"/>
      <c r="AC225" s="169"/>
      <c r="AJ225" s="174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169"/>
      <c r="Y226" s="169"/>
      <c r="Z226" s="169"/>
      <c r="AA226" s="169"/>
      <c r="AB226" s="169"/>
      <c r="AC226" s="169"/>
      <c r="AJ226" s="174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169"/>
      <c r="Y227" s="169"/>
      <c r="Z227" s="169"/>
      <c r="AA227" s="169"/>
      <c r="AB227" s="169"/>
      <c r="AC227" s="169"/>
      <c r="AJ227" s="174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169"/>
      <c r="Y228" s="169"/>
      <c r="Z228" s="169"/>
      <c r="AA228" s="169"/>
      <c r="AB228" s="169"/>
      <c r="AC228" s="169"/>
      <c r="AJ228" s="174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169"/>
      <c r="Y229" s="169"/>
      <c r="Z229" s="169"/>
      <c r="AA229" s="169"/>
      <c r="AB229" s="169"/>
      <c r="AC229" s="169"/>
      <c r="AJ229" s="174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169"/>
      <c r="Y230" s="169"/>
      <c r="Z230" s="169"/>
      <c r="AA230" s="169"/>
      <c r="AB230" s="169"/>
      <c r="AC230" s="169"/>
      <c r="AJ230" s="174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169"/>
      <c r="Y231" s="169"/>
      <c r="Z231" s="169"/>
      <c r="AA231" s="169"/>
      <c r="AB231" s="169"/>
      <c r="AC231" s="169"/>
      <c r="AJ231" s="174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169"/>
      <c r="Y232" s="169"/>
      <c r="Z232" s="169"/>
      <c r="AA232" s="169"/>
      <c r="AB232" s="169"/>
      <c r="AC232" s="169"/>
      <c r="AJ232" s="174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169"/>
      <c r="Y233" s="169"/>
      <c r="Z233" s="169"/>
      <c r="AA233" s="169"/>
      <c r="AB233" s="169"/>
      <c r="AC233" s="169"/>
      <c r="AJ233" s="174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169"/>
      <c r="Y234" s="169"/>
      <c r="Z234" s="169"/>
      <c r="AA234" s="169"/>
      <c r="AB234" s="169"/>
      <c r="AC234" s="169"/>
      <c r="AJ234" s="174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169"/>
      <c r="Y235" s="169"/>
      <c r="Z235" s="169"/>
      <c r="AA235" s="169"/>
      <c r="AB235" s="169"/>
      <c r="AC235" s="169"/>
      <c r="AJ235" s="174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169"/>
      <c r="Y236" s="169"/>
      <c r="Z236" s="169"/>
      <c r="AA236" s="169"/>
      <c r="AB236" s="169"/>
      <c r="AC236" s="169"/>
      <c r="AJ236" s="174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169"/>
      <c r="Y237" s="169"/>
      <c r="Z237" s="169"/>
      <c r="AA237" s="169"/>
      <c r="AB237" s="169"/>
      <c r="AC237" s="169"/>
      <c r="AJ237" s="174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169"/>
      <c r="Y238" s="169"/>
      <c r="Z238" s="169"/>
      <c r="AA238" s="169"/>
      <c r="AB238" s="169"/>
      <c r="AC238" s="169"/>
      <c r="AJ238" s="174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169"/>
      <c r="Y239" s="169"/>
      <c r="Z239" s="169"/>
      <c r="AA239" s="169"/>
      <c r="AB239" s="169"/>
      <c r="AC239" s="169"/>
      <c r="AJ239" s="174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169"/>
      <c r="Y240" s="169"/>
      <c r="Z240" s="169"/>
      <c r="AA240" s="169"/>
      <c r="AB240" s="169"/>
      <c r="AC240" s="169"/>
      <c r="AJ240" s="174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169"/>
      <c r="Y241" s="169"/>
      <c r="Z241" s="169"/>
      <c r="AA241" s="169"/>
      <c r="AB241" s="169"/>
      <c r="AC241" s="169"/>
      <c r="AJ241" s="174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169"/>
      <c r="Y242" s="169"/>
      <c r="Z242" s="169"/>
      <c r="AA242" s="169"/>
      <c r="AB242" s="169"/>
      <c r="AC242" s="169"/>
      <c r="AJ242" s="174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169"/>
      <c r="Y243" s="169"/>
      <c r="Z243" s="169"/>
      <c r="AA243" s="169"/>
      <c r="AB243" s="169"/>
      <c r="AC243" s="169"/>
      <c r="AJ243" s="174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169"/>
      <c r="Y244" s="169"/>
      <c r="Z244" s="169"/>
      <c r="AA244" s="169"/>
      <c r="AB244" s="169"/>
      <c r="AC244" s="169"/>
      <c r="AJ244" s="174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169"/>
      <c r="Y245" s="169"/>
      <c r="Z245" s="169"/>
      <c r="AA245" s="169"/>
      <c r="AB245" s="169"/>
      <c r="AC245" s="169"/>
      <c r="AJ245" s="174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169"/>
      <c r="Y246" s="169"/>
      <c r="Z246" s="169"/>
      <c r="AA246" s="169"/>
      <c r="AB246" s="169"/>
      <c r="AC246" s="169"/>
      <c r="AJ246" s="174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169"/>
      <c r="Y247" s="169"/>
      <c r="Z247" s="169"/>
      <c r="AA247" s="169"/>
      <c r="AB247" s="169"/>
      <c r="AC247" s="169"/>
      <c r="AJ247" s="174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169"/>
      <c r="Y248" s="169"/>
      <c r="Z248" s="169"/>
      <c r="AA248" s="169"/>
      <c r="AB248" s="169"/>
      <c r="AC248" s="169"/>
      <c r="AJ248" s="174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169"/>
      <c r="Y249" s="169"/>
      <c r="Z249" s="169"/>
      <c r="AA249" s="169"/>
      <c r="AB249" s="169"/>
      <c r="AC249" s="169"/>
      <c r="AJ249" s="174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169"/>
      <c r="Y250" s="169"/>
      <c r="Z250" s="169"/>
      <c r="AA250" s="169"/>
      <c r="AB250" s="169"/>
      <c r="AC250" s="169"/>
      <c r="AJ250" s="174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169"/>
      <c r="Y251" s="169"/>
      <c r="Z251" s="169"/>
      <c r="AA251" s="169"/>
      <c r="AB251" s="169"/>
      <c r="AC251" s="169"/>
      <c r="AJ251" s="174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169"/>
      <c r="Y252" s="169"/>
      <c r="Z252" s="169"/>
      <c r="AA252" s="169"/>
      <c r="AB252" s="169"/>
      <c r="AC252" s="169"/>
      <c r="AJ252" s="174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169"/>
      <c r="Y253" s="169"/>
      <c r="Z253" s="169"/>
      <c r="AA253" s="169"/>
      <c r="AB253" s="169"/>
      <c r="AC253" s="169"/>
      <c r="AJ253" s="174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169"/>
      <c r="Y254" s="169"/>
      <c r="Z254" s="169"/>
      <c r="AA254" s="169"/>
      <c r="AB254" s="169"/>
      <c r="AC254" s="169"/>
      <c r="AJ254" s="174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169"/>
      <c r="Y255" s="169"/>
      <c r="Z255" s="169"/>
      <c r="AA255" s="169"/>
      <c r="AB255" s="169"/>
      <c r="AC255" s="169"/>
      <c r="AJ255" s="174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169"/>
      <c r="Y256" s="169"/>
      <c r="Z256" s="169"/>
      <c r="AA256" s="169"/>
      <c r="AB256" s="169"/>
      <c r="AC256" s="169"/>
      <c r="AJ256" s="174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169"/>
      <c r="Y257" s="169"/>
      <c r="Z257" s="169"/>
      <c r="AA257" s="169"/>
      <c r="AB257" s="169"/>
      <c r="AC257" s="169"/>
      <c r="AJ257" s="174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169"/>
      <c r="Y258" s="169"/>
      <c r="Z258" s="169"/>
      <c r="AA258" s="169"/>
      <c r="AB258" s="169"/>
      <c r="AC258" s="169"/>
      <c r="AJ258" s="174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169"/>
      <c r="Y259" s="169"/>
      <c r="Z259" s="169"/>
      <c r="AA259" s="169"/>
      <c r="AB259" s="169"/>
      <c r="AC259" s="169"/>
      <c r="AJ259" s="174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169"/>
      <c r="Y260" s="169"/>
      <c r="Z260" s="169"/>
      <c r="AA260" s="169"/>
      <c r="AB260" s="169"/>
      <c r="AC260" s="169"/>
      <c r="AJ260" s="174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169"/>
      <c r="Y261" s="169"/>
      <c r="Z261" s="169"/>
      <c r="AA261" s="169"/>
      <c r="AB261" s="169"/>
      <c r="AC261" s="169"/>
      <c r="AJ261" s="174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169"/>
      <c r="Y262" s="169"/>
      <c r="Z262" s="169"/>
      <c r="AA262" s="169"/>
      <c r="AB262" s="169"/>
      <c r="AC262" s="169"/>
      <c r="AJ262" s="174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169"/>
      <c r="Y263" s="169"/>
      <c r="Z263" s="169"/>
      <c r="AA263" s="169"/>
      <c r="AB263" s="169"/>
      <c r="AC263" s="169"/>
      <c r="AJ263" s="174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169"/>
      <c r="Y264" s="169"/>
      <c r="Z264" s="169"/>
      <c r="AA264" s="169"/>
      <c r="AB264" s="169"/>
      <c r="AC264" s="169"/>
      <c r="AJ264" s="174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169"/>
      <c r="Y265" s="169"/>
      <c r="Z265" s="169"/>
      <c r="AA265" s="169"/>
      <c r="AB265" s="169"/>
      <c r="AC265" s="169"/>
      <c r="AJ265" s="174"/>
    </row>
  </sheetData>
  <sheetProtection password="DD1F" sheet="1"/>
  <mergeCells count="19">
    <mergeCell ref="U12:V12"/>
    <mergeCell ref="B5:C5"/>
    <mergeCell ref="D5:F5"/>
    <mergeCell ref="F3:K3"/>
    <mergeCell ref="B3:E3"/>
    <mergeCell ref="B4:E4"/>
    <mergeCell ref="L4:N4"/>
    <mergeCell ref="B7:L7"/>
    <mergeCell ref="G5:J5"/>
    <mergeCell ref="G6:J6"/>
    <mergeCell ref="B9:O10"/>
    <mergeCell ref="A1:W1"/>
    <mergeCell ref="Q5:U5"/>
    <mergeCell ref="K5:N5"/>
    <mergeCell ref="O5:P5"/>
    <mergeCell ref="O4:W4"/>
    <mergeCell ref="Q7:R7"/>
    <mergeCell ref="N7:O7"/>
    <mergeCell ref="F4:K4"/>
  </mergeCells>
  <conditionalFormatting sqref="V26:V44">
    <cfRule type="cellIs" priority="1" dxfId="11" operator="greaterThan" stopIfTrue="1">
      <formula>2</formula>
    </cfRule>
    <cfRule type="cellIs" priority="2" dxfId="11" operator="greaterThan" stopIfTrue="1">
      <formula>4</formula>
    </cfRule>
    <cfRule type="cellIs" priority="3" dxfId="11" operator="greaterThan" stopIfTrue="1">
      <formula>3</formula>
    </cfRule>
  </conditionalFormatting>
  <dataValidations count="12">
    <dataValidation allowBlank="1" showInputMessage="1" showErrorMessage="1" promptTitle="注意!!!" prompt="ゼッケンナンバーは，JAAFに登録した後に割り振られたナンバーを必ず記入して下さい。" sqref="B12:B81"/>
    <dataValidation allowBlank="1" showInputMessage="1" showErrorMessage="1" prompt="氏名は，名字と名前を別々に入力して下さい。" sqref="C12:D81"/>
    <dataValidation allowBlank="1" showInputMessage="1" showErrorMessage="1" prompt="ﾌﾘｶﾞﾅは自動で入力されますが，間違っている場合は直接入力して下さい(半角ｶﾀｶﾅで)。" sqref="E12:F81"/>
    <dataValidation type="list" allowBlank="1" showInputMessage="1" showErrorMessage="1" sqref="Q12:Q81">
      <formula1>$X$13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prompt="プルダウンメニューより種目を選択してください。" sqref="M12:M81 J12:J81 R12:S81">
      <formula1>男子一年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公認記録を記入してください。&#10;例)44秒57→4457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$AC$12:$AC$87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2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R265"/>
  <sheetViews>
    <sheetView view="pageBreakPreview" zoomScale="50" zoomScaleNormal="75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O2" activeCellId="1" sqref="A1:W16384 A1:W16384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4.25390625" style="71" customWidth="1"/>
    <col min="7" max="7" width="6.00390625" style="71" customWidth="1"/>
    <col min="8" max="8" width="8.00390625" style="71" hidden="1" customWidth="1"/>
    <col min="9" max="9" width="10.00390625" style="71" hidden="1" customWidth="1"/>
    <col min="10" max="10" width="14.25390625" style="71" customWidth="1"/>
    <col min="11" max="11" width="14.00390625" style="71" customWidth="1"/>
    <col min="12" max="12" width="24.375" style="71" customWidth="1"/>
    <col min="13" max="13" width="14.125" style="71" customWidth="1"/>
    <col min="14" max="14" width="14.00390625" style="71" customWidth="1"/>
    <col min="15" max="15" width="24.375" style="71" customWidth="1"/>
    <col min="16" max="17" width="10.00390625" style="71" bestFit="1" customWidth="1"/>
    <col min="18" max="19" width="14.125" style="71" customWidth="1"/>
    <col min="20" max="20" width="9.125" style="71" customWidth="1"/>
    <col min="21" max="22" width="10.75390625" style="71" bestFit="1" customWidth="1"/>
    <col min="23" max="23" width="10.25390625" style="71" bestFit="1" customWidth="1"/>
    <col min="24" max="24" width="3.625" style="175" customWidth="1"/>
    <col min="25" max="25" width="11.375" style="175" bestFit="1" customWidth="1"/>
    <col min="26" max="26" width="12.625" style="175" bestFit="1" customWidth="1"/>
    <col min="27" max="27" width="10.375" style="175" customWidth="1"/>
    <col min="28" max="28" width="11.625" style="175" bestFit="1" customWidth="1"/>
    <col min="29" max="29" width="7.625" style="175" bestFit="1" customWidth="1"/>
    <col min="30" max="30" width="11.50390625" style="169" bestFit="1" customWidth="1"/>
    <col min="31" max="31" width="7.50390625" style="169" bestFit="1" customWidth="1"/>
    <col min="32" max="33" width="12.875" style="169" customWidth="1"/>
    <col min="34" max="34" width="7.25390625" style="169" bestFit="1" customWidth="1"/>
    <col min="35" max="35" width="19.125" style="169" bestFit="1" customWidth="1"/>
    <col min="36" max="38" width="10.00390625" style="169" customWidth="1"/>
    <col min="39" max="39" width="12.875" style="169" customWidth="1"/>
    <col min="40" max="70" width="12.875" style="70" customWidth="1"/>
    <col min="71" max="16384" width="12.875" style="71" customWidth="1"/>
  </cols>
  <sheetData>
    <row r="1" spans="1:29" ht="32.25">
      <c r="A1" s="200" t="s">
        <v>260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168"/>
      <c r="Y1" s="168"/>
      <c r="Z1" s="168"/>
      <c r="AA1" s="168"/>
      <c r="AB1" s="168"/>
      <c r="AC1" s="168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9"/>
      <c r="Y2" s="169"/>
      <c r="Z2" s="169"/>
      <c r="AA2" s="169"/>
      <c r="AB2" s="169"/>
      <c r="AC2" s="169"/>
    </row>
    <row r="3" spans="1:29" ht="30" customHeight="1">
      <c r="A3" s="70"/>
      <c r="B3" s="212" t="s">
        <v>130</v>
      </c>
      <c r="C3" s="213"/>
      <c r="D3" s="213"/>
      <c r="E3" s="213"/>
      <c r="F3" s="233"/>
      <c r="G3" s="234"/>
      <c r="H3" s="234"/>
      <c r="I3" s="234"/>
      <c r="J3" s="234"/>
      <c r="K3" s="235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9"/>
      <c r="Y3" s="169"/>
      <c r="Z3" s="169"/>
      <c r="AA3" s="169"/>
      <c r="AB3" s="169"/>
      <c r="AC3" s="169"/>
    </row>
    <row r="4" spans="1:29" ht="30" customHeight="1">
      <c r="A4" s="70"/>
      <c r="B4" s="183" t="s">
        <v>131</v>
      </c>
      <c r="C4" s="184"/>
      <c r="D4" s="184"/>
      <c r="E4" s="184"/>
      <c r="F4" s="225"/>
      <c r="G4" s="226"/>
      <c r="H4" s="226"/>
      <c r="I4" s="226"/>
      <c r="J4" s="226"/>
      <c r="K4" s="227"/>
      <c r="L4" s="183" t="s">
        <v>6</v>
      </c>
      <c r="M4" s="184"/>
      <c r="N4" s="185"/>
      <c r="O4" s="226"/>
      <c r="P4" s="226"/>
      <c r="Q4" s="226"/>
      <c r="R4" s="226"/>
      <c r="S4" s="226"/>
      <c r="T4" s="226"/>
      <c r="U4" s="226"/>
      <c r="V4" s="226"/>
      <c r="W4" s="227"/>
      <c r="X4" s="169"/>
      <c r="Y4" s="169"/>
      <c r="Z4" s="169"/>
      <c r="AA4" s="169"/>
      <c r="AB4" s="169"/>
      <c r="AC4" s="169"/>
    </row>
    <row r="5" spans="1:29" ht="30" customHeight="1">
      <c r="A5" s="70"/>
      <c r="B5" s="197" t="s">
        <v>132</v>
      </c>
      <c r="C5" s="198"/>
      <c r="D5" s="232"/>
      <c r="E5" s="232"/>
      <c r="F5" s="232"/>
      <c r="G5" s="206"/>
      <c r="H5" s="207"/>
      <c r="I5" s="207"/>
      <c r="J5" s="208"/>
      <c r="K5" s="223"/>
      <c r="L5" s="224"/>
      <c r="M5" s="224"/>
      <c r="N5" s="224"/>
      <c r="O5" s="209" t="s">
        <v>143</v>
      </c>
      <c r="P5" s="237"/>
      <c r="Q5" s="220"/>
      <c r="R5" s="221"/>
      <c r="S5" s="221"/>
      <c r="T5" s="221"/>
      <c r="U5" s="222"/>
      <c r="V5" s="74" t="s">
        <v>145</v>
      </c>
      <c r="W5" s="177">
        <f>COUNT(B12:B81)</f>
        <v>0</v>
      </c>
      <c r="X5" s="169"/>
      <c r="Y5" s="169"/>
      <c r="Z5" s="169"/>
      <c r="AA5" s="169"/>
      <c r="AB5" s="169"/>
      <c r="AC5" s="169"/>
    </row>
    <row r="6" spans="1:29" ht="27" customHeight="1">
      <c r="A6" s="70"/>
      <c r="B6" s="77" t="s">
        <v>133</v>
      </c>
      <c r="C6" s="176"/>
      <c r="D6" s="78" t="s">
        <v>134</v>
      </c>
      <c r="E6" s="176"/>
      <c r="F6" s="78" t="s">
        <v>135</v>
      </c>
      <c r="G6" s="236"/>
      <c r="H6" s="236"/>
      <c r="I6" s="236"/>
      <c r="J6" s="236"/>
      <c r="K6" s="79" t="s">
        <v>136</v>
      </c>
      <c r="L6" s="79"/>
      <c r="M6" s="80"/>
      <c r="N6" s="80"/>
      <c r="O6" s="80"/>
      <c r="P6" s="80"/>
      <c r="Q6" s="80"/>
      <c r="R6" s="80"/>
      <c r="S6" s="80"/>
      <c r="T6" s="138"/>
      <c r="U6" s="139"/>
      <c r="V6" s="74" t="s">
        <v>146</v>
      </c>
      <c r="W6" s="177">
        <f>U82</f>
        <v>0</v>
      </c>
      <c r="X6" s="169"/>
      <c r="Y6" s="169"/>
      <c r="Z6" s="169"/>
      <c r="AA6" s="169"/>
      <c r="AB6" s="169"/>
      <c r="AC6" s="169"/>
    </row>
    <row r="7" spans="1:29" ht="35.25" customHeight="1">
      <c r="A7" s="70"/>
      <c r="B7" s="195" t="s">
        <v>129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81" t="s">
        <v>144</v>
      </c>
      <c r="N7" s="228"/>
      <c r="O7" s="228"/>
      <c r="P7" s="82" t="s">
        <v>148</v>
      </c>
      <c r="Q7" s="196"/>
      <c r="R7" s="196"/>
      <c r="S7" s="84"/>
      <c r="T7" s="85"/>
      <c r="U7" s="80"/>
      <c r="V7" s="80"/>
      <c r="W7" s="80"/>
      <c r="X7" s="173"/>
      <c r="Y7" s="169"/>
      <c r="Z7" s="169"/>
      <c r="AA7" s="169"/>
      <c r="AB7" s="169"/>
      <c r="AC7" s="169"/>
    </row>
    <row r="8" spans="1:29" ht="60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5"/>
      <c r="X8" s="172"/>
      <c r="Y8" s="172"/>
      <c r="Z8" s="172"/>
      <c r="AA8" s="172"/>
      <c r="AB8" s="173"/>
      <c r="AC8" s="169"/>
    </row>
    <row r="9" spans="1:70" ht="15" customHeight="1">
      <c r="A9" s="70"/>
      <c r="B9" s="201" t="s">
        <v>250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  <c r="P9" s="144" t="s">
        <v>137</v>
      </c>
      <c r="Q9" s="87" t="s">
        <v>137</v>
      </c>
      <c r="R9" s="88"/>
      <c r="S9" s="140"/>
      <c r="T9" s="80"/>
      <c r="U9" s="80"/>
      <c r="V9" s="86"/>
      <c r="W9" s="70"/>
      <c r="X9" s="169"/>
      <c r="Y9" s="169"/>
      <c r="Z9" s="169"/>
      <c r="AA9" s="169"/>
      <c r="AB9" s="169"/>
      <c r="AC9" s="169"/>
      <c r="BO9" s="71"/>
      <c r="BP9" s="71"/>
      <c r="BQ9" s="71"/>
      <c r="BR9" s="71"/>
    </row>
    <row r="10" spans="1:70" ht="15" customHeight="1" thickBot="1">
      <c r="A10" s="70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145"/>
      <c r="Q10" s="17"/>
      <c r="R10" s="89"/>
      <c r="S10" s="89"/>
      <c r="T10" s="70"/>
      <c r="U10" s="70"/>
      <c r="V10" s="70"/>
      <c r="W10" s="70"/>
      <c r="X10" s="169"/>
      <c r="Y10" s="169"/>
      <c r="Z10" s="169"/>
      <c r="AA10" s="169"/>
      <c r="AB10" s="169"/>
      <c r="AC10" s="169"/>
      <c r="BO10" s="71"/>
      <c r="BP10" s="71"/>
      <c r="BQ10" s="71"/>
      <c r="BR10" s="71"/>
    </row>
    <row r="11" spans="1:70" ht="29.25" thickBot="1">
      <c r="A11" s="70"/>
      <c r="B11" s="123" t="s">
        <v>17</v>
      </c>
      <c r="C11" s="124" t="s">
        <v>9</v>
      </c>
      <c r="D11" s="125" t="s">
        <v>10</v>
      </c>
      <c r="E11" s="126" t="s">
        <v>11</v>
      </c>
      <c r="F11" s="127" t="s">
        <v>12</v>
      </c>
      <c r="G11" s="124" t="s">
        <v>142</v>
      </c>
      <c r="H11" s="128" t="s">
        <v>8</v>
      </c>
      <c r="I11" s="124" t="s">
        <v>7</v>
      </c>
      <c r="J11" s="123" t="s">
        <v>13</v>
      </c>
      <c r="K11" s="128" t="s">
        <v>4</v>
      </c>
      <c r="L11" s="124" t="s">
        <v>139</v>
      </c>
      <c r="M11" s="129" t="s">
        <v>14</v>
      </c>
      <c r="N11" s="124" t="s">
        <v>4</v>
      </c>
      <c r="O11" s="124" t="s">
        <v>139</v>
      </c>
      <c r="P11" s="123" t="s">
        <v>127</v>
      </c>
      <c r="Q11" s="130" t="s">
        <v>128</v>
      </c>
      <c r="R11" s="131" t="s">
        <v>140</v>
      </c>
      <c r="S11" s="163" t="s">
        <v>141</v>
      </c>
      <c r="T11" s="70"/>
      <c r="U11" s="70"/>
      <c r="V11" s="70"/>
      <c r="W11" s="70"/>
      <c r="X11" s="169"/>
      <c r="Y11" s="169"/>
      <c r="Z11" s="169"/>
      <c r="AA11" s="169"/>
      <c r="AB11" s="169"/>
      <c r="AC11" s="169"/>
      <c r="BO11" s="71"/>
      <c r="BP11" s="71"/>
      <c r="BQ11" s="71"/>
      <c r="BR11" s="71"/>
    </row>
    <row r="12" spans="1:70" ht="30" customHeight="1">
      <c r="A12" s="101">
        <v>1</v>
      </c>
      <c r="B12" s="50"/>
      <c r="C12" s="46"/>
      <c r="D12" s="54"/>
      <c r="E12" s="48">
        <f>ASC(PHONETIC(C12))</f>
      </c>
      <c r="F12" s="49">
        <f>ASC(PHONETIC(D12))</f>
      </c>
      <c r="G12" s="46"/>
      <c r="H12" s="121">
        <f aca="true" t="shared" si="0" ref="H12:H17">IF($F$3=" "," ",$F$3)</f>
        <v>0</v>
      </c>
      <c r="I12" s="122" t="e">
        <f>IF($F$3=" "," ",VLOOKUP($F$3,Sheet2!$A:$XFD,3,0))</f>
        <v>#N/A</v>
      </c>
      <c r="J12" s="50"/>
      <c r="K12" s="51"/>
      <c r="L12" s="46"/>
      <c r="M12" s="68"/>
      <c r="N12" s="51"/>
      <c r="O12" s="46"/>
      <c r="P12" s="50"/>
      <c r="Q12" s="55"/>
      <c r="R12" s="56"/>
      <c r="S12" s="55"/>
      <c r="T12" s="70"/>
      <c r="U12" s="205" t="s">
        <v>5</v>
      </c>
      <c r="V12" s="205"/>
      <c r="W12" s="70"/>
      <c r="X12" s="174" t="s">
        <v>15</v>
      </c>
      <c r="Y12" s="169"/>
      <c r="Z12" s="169"/>
      <c r="AA12" s="169"/>
      <c r="AB12" s="169">
        <v>1</v>
      </c>
      <c r="AC12" s="169" t="s">
        <v>86</v>
      </c>
      <c r="BO12" s="71"/>
      <c r="BP12" s="71"/>
      <c r="BQ12" s="71"/>
      <c r="BR12" s="71"/>
    </row>
    <row r="13" spans="1:70" ht="30" customHeight="1">
      <c r="A13" s="103">
        <v>2</v>
      </c>
      <c r="B13" s="10"/>
      <c r="C13" s="13"/>
      <c r="D13" s="24"/>
      <c r="E13" s="1">
        <f aca="true" t="shared" si="1" ref="E13:E19">ASC(PHONETIC(C13))</f>
      </c>
      <c r="F13" s="21">
        <f aca="true" t="shared" si="2" ref="F13:F76">ASC(PHONETIC(D13))</f>
      </c>
      <c r="G13" s="13"/>
      <c r="H13" s="117">
        <f t="shared" si="0"/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70"/>
      <c r="U13" s="104" t="s">
        <v>29</v>
      </c>
      <c r="V13" s="105" t="s">
        <v>220</v>
      </c>
      <c r="W13" s="105">
        <v>1334</v>
      </c>
      <c r="X13" s="169" t="s">
        <v>126</v>
      </c>
      <c r="Y13" s="169"/>
      <c r="Z13" s="169"/>
      <c r="AA13" s="169"/>
      <c r="AB13" s="169">
        <v>2</v>
      </c>
      <c r="AC13" s="169" t="s">
        <v>57</v>
      </c>
      <c r="BO13" s="71"/>
      <c r="BP13" s="71"/>
      <c r="BQ13" s="71"/>
      <c r="BR13" s="71"/>
    </row>
    <row r="14" spans="1:70" ht="30" customHeight="1">
      <c r="A14" s="103">
        <v>3</v>
      </c>
      <c r="B14" s="10"/>
      <c r="C14" s="13"/>
      <c r="D14" s="24"/>
      <c r="E14" s="1">
        <f t="shared" si="1"/>
      </c>
      <c r="F14" s="21">
        <f t="shared" si="2"/>
      </c>
      <c r="G14" s="13"/>
      <c r="H14" s="117">
        <f t="shared" si="0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70"/>
      <c r="U14" s="104" t="s">
        <v>30</v>
      </c>
      <c r="V14" s="105" t="s">
        <v>221</v>
      </c>
      <c r="W14" s="105">
        <v>2700</v>
      </c>
      <c r="X14" s="169"/>
      <c r="Y14" s="169"/>
      <c r="Z14" s="169"/>
      <c r="AA14" s="169"/>
      <c r="AB14" s="169"/>
      <c r="AC14" s="169" t="s">
        <v>72</v>
      </c>
      <c r="AD14" s="169" t="s">
        <v>16</v>
      </c>
      <c r="AF14" s="169" t="s">
        <v>39</v>
      </c>
      <c r="BO14" s="71"/>
      <c r="BP14" s="71"/>
      <c r="BQ14" s="71"/>
      <c r="BR14" s="71"/>
    </row>
    <row r="15" spans="1:70" ht="30" customHeight="1">
      <c r="A15" s="103">
        <v>4</v>
      </c>
      <c r="B15" s="10"/>
      <c r="C15" s="13"/>
      <c r="D15" s="24"/>
      <c r="E15" s="1">
        <f t="shared" si="1"/>
      </c>
      <c r="F15" s="21">
        <f t="shared" si="2"/>
      </c>
      <c r="G15" s="13"/>
      <c r="H15" s="117">
        <f t="shared" si="0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70"/>
      <c r="U15" s="104" t="s">
        <v>31</v>
      </c>
      <c r="V15" s="104" t="s">
        <v>222</v>
      </c>
      <c r="W15" s="104">
        <v>10278</v>
      </c>
      <c r="X15" s="169"/>
      <c r="Y15" s="169"/>
      <c r="Z15" s="169"/>
      <c r="AA15" s="169"/>
      <c r="AB15" s="169"/>
      <c r="AC15" s="169" t="s">
        <v>99</v>
      </c>
      <c r="AD15" s="169" t="s">
        <v>40</v>
      </c>
      <c r="AF15" s="169" t="s">
        <v>104</v>
      </c>
      <c r="BO15" s="71"/>
      <c r="BP15" s="71"/>
      <c r="BQ15" s="71"/>
      <c r="BR15" s="71"/>
    </row>
    <row r="16" spans="1:70" ht="30" customHeight="1">
      <c r="A16" s="103">
        <v>5</v>
      </c>
      <c r="B16" s="10"/>
      <c r="C16" s="13"/>
      <c r="D16" s="24"/>
      <c r="E16" s="1">
        <f t="shared" si="1"/>
      </c>
      <c r="F16" s="21">
        <f t="shared" si="2"/>
      </c>
      <c r="G16" s="13"/>
      <c r="H16" s="117">
        <f t="shared" si="0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70"/>
      <c r="U16" s="104" t="s">
        <v>32</v>
      </c>
      <c r="V16" s="104" t="s">
        <v>223</v>
      </c>
      <c r="W16" s="104">
        <v>22456</v>
      </c>
      <c r="X16" s="169"/>
      <c r="Y16" s="169"/>
      <c r="Z16" s="169"/>
      <c r="AA16" s="169"/>
      <c r="AB16" s="169"/>
      <c r="AC16" s="169" t="s">
        <v>63</v>
      </c>
      <c r="AF16" s="169" t="s">
        <v>105</v>
      </c>
      <c r="BO16" s="71"/>
      <c r="BP16" s="71"/>
      <c r="BQ16" s="71"/>
      <c r="BR16" s="71"/>
    </row>
    <row r="17" spans="1:70" ht="30" customHeight="1">
      <c r="A17" s="103">
        <v>6</v>
      </c>
      <c r="B17" s="10"/>
      <c r="C17" s="13"/>
      <c r="D17" s="24"/>
      <c r="E17" s="1">
        <f t="shared" si="1"/>
      </c>
      <c r="F17" s="21">
        <f t="shared" si="2"/>
      </c>
      <c r="G17" s="13"/>
      <c r="H17" s="117">
        <f t="shared" si="0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70"/>
      <c r="U17" s="104" t="s">
        <v>33</v>
      </c>
      <c r="V17" s="104" t="s">
        <v>224</v>
      </c>
      <c r="W17" s="104">
        <v>521221</v>
      </c>
      <c r="X17" s="169"/>
      <c r="Y17" s="169"/>
      <c r="Z17" s="169"/>
      <c r="AA17" s="169"/>
      <c r="AB17" s="169"/>
      <c r="AC17" s="169" t="s">
        <v>47</v>
      </c>
      <c r="AF17" s="169" t="s">
        <v>106</v>
      </c>
      <c r="BO17" s="71"/>
      <c r="BP17" s="71"/>
      <c r="BQ17" s="71"/>
      <c r="BR17" s="71"/>
    </row>
    <row r="18" spans="1:70" ht="30" customHeight="1">
      <c r="A18" s="103">
        <v>7</v>
      </c>
      <c r="B18" s="10"/>
      <c r="C18" s="13"/>
      <c r="D18" s="24"/>
      <c r="E18" s="1">
        <f t="shared" si="1"/>
      </c>
      <c r="F18" s="21">
        <f t="shared" si="2"/>
      </c>
      <c r="G18" s="13"/>
      <c r="H18" s="117">
        <f aca="true" t="shared" si="3" ref="H18:H76">IF($F$3=" "," ",$F$3)</f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70"/>
      <c r="U18" s="104" t="s">
        <v>225</v>
      </c>
      <c r="V18" s="104" t="s">
        <v>226</v>
      </c>
      <c r="W18" s="104">
        <v>102233</v>
      </c>
      <c r="X18" s="169"/>
      <c r="Y18" s="169"/>
      <c r="Z18" s="169"/>
      <c r="AA18" s="169"/>
      <c r="AB18" s="169"/>
      <c r="AC18" s="169" t="s">
        <v>98</v>
      </c>
      <c r="AD18" s="169" t="s">
        <v>39</v>
      </c>
      <c r="AF18" s="169" t="s">
        <v>107</v>
      </c>
      <c r="BO18" s="71"/>
      <c r="BP18" s="71"/>
      <c r="BQ18" s="71"/>
      <c r="BR18" s="71"/>
    </row>
    <row r="19" spans="1:70" ht="30" customHeight="1">
      <c r="A19" s="103">
        <v>8</v>
      </c>
      <c r="B19" s="10"/>
      <c r="C19" s="13"/>
      <c r="D19" s="24"/>
      <c r="E19" s="1">
        <f t="shared" si="1"/>
      </c>
      <c r="F19" s="21">
        <f t="shared" si="2"/>
      </c>
      <c r="G19" s="13"/>
      <c r="H19" s="117">
        <f t="shared" si="3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46"/>
      <c r="P19" s="50"/>
      <c r="Q19" s="57"/>
      <c r="R19" s="58"/>
      <c r="S19" s="57"/>
      <c r="T19" s="70"/>
      <c r="U19" s="104" t="s">
        <v>227</v>
      </c>
      <c r="V19" s="104" t="s">
        <v>28</v>
      </c>
      <c r="W19" s="104">
        <v>1634</v>
      </c>
      <c r="X19" s="169"/>
      <c r="Y19" s="169"/>
      <c r="Z19" s="169"/>
      <c r="AA19" s="169"/>
      <c r="AB19" s="169"/>
      <c r="AC19" s="169" t="s">
        <v>88</v>
      </c>
      <c r="AF19" s="169" t="s">
        <v>108</v>
      </c>
      <c r="BO19" s="71"/>
      <c r="BP19" s="71"/>
      <c r="BQ19" s="71"/>
      <c r="BR19" s="71"/>
    </row>
    <row r="20" spans="1:70" ht="30" customHeight="1">
      <c r="A20" s="103">
        <v>9</v>
      </c>
      <c r="B20" s="10"/>
      <c r="C20" s="13"/>
      <c r="D20" s="24"/>
      <c r="E20" s="1">
        <f aca="true" t="shared" si="4" ref="E20:E76">ASC(PHONETIC(C20))</f>
      </c>
      <c r="F20" s="21">
        <f t="shared" si="2"/>
      </c>
      <c r="G20" s="13"/>
      <c r="H20" s="117">
        <f t="shared" si="3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70"/>
      <c r="U20" s="104" t="s">
        <v>0</v>
      </c>
      <c r="V20" s="104" t="s">
        <v>228</v>
      </c>
      <c r="W20" s="104">
        <v>155</v>
      </c>
      <c r="X20" s="169"/>
      <c r="Y20" s="169"/>
      <c r="Z20" s="169"/>
      <c r="AA20" s="169"/>
      <c r="AB20" s="169"/>
      <c r="AC20" s="169" t="s">
        <v>70</v>
      </c>
      <c r="AF20" s="169" t="s">
        <v>124</v>
      </c>
      <c r="BO20" s="71"/>
      <c r="BP20" s="71"/>
      <c r="BQ20" s="71"/>
      <c r="BR20" s="71"/>
    </row>
    <row r="21" spans="1:70" ht="30" customHeight="1">
      <c r="A21" s="103">
        <v>10</v>
      </c>
      <c r="B21" s="10"/>
      <c r="C21" s="13"/>
      <c r="D21" s="24"/>
      <c r="E21" s="1">
        <f t="shared" si="4"/>
      </c>
      <c r="F21" s="21">
        <f t="shared" si="2"/>
      </c>
      <c r="G21" s="13"/>
      <c r="H21" s="117">
        <f t="shared" si="3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70"/>
      <c r="U21" s="104" t="s">
        <v>1</v>
      </c>
      <c r="V21" s="104" t="s">
        <v>229</v>
      </c>
      <c r="W21" s="104">
        <v>250</v>
      </c>
      <c r="X21" s="169"/>
      <c r="Y21" s="169"/>
      <c r="Z21" s="169"/>
      <c r="AA21" s="169"/>
      <c r="AB21" s="169"/>
      <c r="AC21" s="169" t="s">
        <v>102</v>
      </c>
      <c r="AF21" s="169" t="s">
        <v>125</v>
      </c>
      <c r="BO21" s="71"/>
      <c r="BP21" s="71"/>
      <c r="BQ21" s="71"/>
      <c r="BR21" s="71"/>
    </row>
    <row r="22" spans="1:70" ht="30" customHeight="1">
      <c r="A22" s="103">
        <v>11</v>
      </c>
      <c r="B22" s="10"/>
      <c r="C22" s="13"/>
      <c r="D22" s="24"/>
      <c r="E22" s="1">
        <f t="shared" si="4"/>
      </c>
      <c r="F22" s="21">
        <f t="shared" si="2"/>
      </c>
      <c r="G22" s="13"/>
      <c r="H22" s="117">
        <f t="shared" si="3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70"/>
      <c r="U22" s="104" t="s">
        <v>2</v>
      </c>
      <c r="V22" s="104" t="s">
        <v>230</v>
      </c>
      <c r="W22" s="104">
        <v>450</v>
      </c>
      <c r="X22" s="169"/>
      <c r="Y22" s="169"/>
      <c r="Z22" s="169"/>
      <c r="AA22" s="169"/>
      <c r="AB22" s="169"/>
      <c r="AC22" s="169" t="s">
        <v>238</v>
      </c>
      <c r="AF22" s="169" t="s">
        <v>111</v>
      </c>
      <c r="BO22" s="71"/>
      <c r="BP22" s="71"/>
      <c r="BQ22" s="71"/>
      <c r="BR22" s="71"/>
    </row>
    <row r="23" spans="1:70" ht="30" customHeight="1">
      <c r="A23" s="103">
        <v>12</v>
      </c>
      <c r="B23" s="10"/>
      <c r="C23" s="13"/>
      <c r="D23" s="24"/>
      <c r="E23" s="1">
        <f t="shared" si="4"/>
      </c>
      <c r="F23" s="21">
        <f t="shared" si="2"/>
      </c>
      <c r="G23" s="13"/>
      <c r="H23" s="117">
        <f t="shared" si="3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70"/>
      <c r="U23" s="104" t="s">
        <v>3</v>
      </c>
      <c r="V23" s="104" t="s">
        <v>231</v>
      </c>
      <c r="W23" s="104">
        <v>1034</v>
      </c>
      <c r="X23" s="169"/>
      <c r="Y23" s="169"/>
      <c r="Z23" s="169"/>
      <c r="AA23" s="169"/>
      <c r="AB23" s="169"/>
      <c r="AC23" s="169" t="s">
        <v>74</v>
      </c>
      <c r="AF23" s="174" t="s">
        <v>113</v>
      </c>
      <c r="BO23" s="71"/>
      <c r="BP23" s="71"/>
      <c r="BQ23" s="71"/>
      <c r="BR23" s="71"/>
    </row>
    <row r="24" spans="1:70" ht="30" customHeight="1">
      <c r="A24" s="103">
        <v>13</v>
      </c>
      <c r="B24" s="10"/>
      <c r="C24" s="13"/>
      <c r="D24" s="24"/>
      <c r="E24" s="1">
        <f t="shared" si="4"/>
      </c>
      <c r="F24" s="21">
        <f t="shared" si="2"/>
      </c>
      <c r="G24" s="13"/>
      <c r="H24" s="117">
        <f t="shared" si="3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70"/>
      <c r="U24" s="106"/>
      <c r="V24" s="106"/>
      <c r="W24" s="107"/>
      <c r="X24" s="169"/>
      <c r="Y24" s="169"/>
      <c r="Z24" s="169"/>
      <c r="AA24" s="169"/>
      <c r="AB24" s="169"/>
      <c r="AC24" s="169" t="s">
        <v>97</v>
      </c>
      <c r="AF24" s="169" t="s">
        <v>114</v>
      </c>
      <c r="BO24" s="71"/>
      <c r="BP24" s="71"/>
      <c r="BQ24" s="71"/>
      <c r="BR24" s="71"/>
    </row>
    <row r="25" spans="1:70" ht="30" customHeight="1">
      <c r="A25" s="103">
        <v>14</v>
      </c>
      <c r="B25" s="10"/>
      <c r="C25" s="13"/>
      <c r="D25" s="24"/>
      <c r="E25" s="1">
        <f t="shared" si="4"/>
      </c>
      <c r="F25" s="21">
        <f t="shared" si="2"/>
      </c>
      <c r="G25" s="13"/>
      <c r="H25" s="117">
        <f t="shared" si="3"/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70"/>
      <c r="U25" s="132" t="s">
        <v>18</v>
      </c>
      <c r="V25" s="132" t="s">
        <v>19</v>
      </c>
      <c r="W25" s="3" t="s">
        <v>20</v>
      </c>
      <c r="X25" s="169"/>
      <c r="Y25" s="169"/>
      <c r="Z25" s="169"/>
      <c r="AA25" s="169"/>
      <c r="AB25" s="169"/>
      <c r="AC25" s="169" t="s">
        <v>87</v>
      </c>
      <c r="AF25" s="169" t="s">
        <v>252</v>
      </c>
      <c r="BO25" s="71"/>
      <c r="BP25" s="71"/>
      <c r="BQ25" s="71"/>
      <c r="BR25" s="71"/>
    </row>
    <row r="26" spans="1:70" ht="30" customHeight="1">
      <c r="A26" s="103">
        <v>15</v>
      </c>
      <c r="B26" s="10"/>
      <c r="C26" s="13"/>
      <c r="D26" s="24"/>
      <c r="E26" s="1">
        <f t="shared" si="4"/>
      </c>
      <c r="F26" s="21">
        <f t="shared" si="2"/>
      </c>
      <c r="G26" s="13"/>
      <c r="H26" s="117">
        <f t="shared" si="3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70"/>
      <c r="U26" s="135" t="s">
        <v>104</v>
      </c>
      <c r="V26" s="135">
        <f aca="true" t="shared" si="5" ref="V26:V40">COUNTIF($J$12:$O$81,U26)</f>
        <v>0</v>
      </c>
      <c r="W26" s="135">
        <v>2</v>
      </c>
      <c r="X26" s="169"/>
      <c r="Y26" s="169"/>
      <c r="Z26" s="169"/>
      <c r="AA26" s="169"/>
      <c r="AB26" s="169"/>
      <c r="AC26" s="169" t="s">
        <v>50</v>
      </c>
      <c r="AF26" s="169" t="s">
        <v>116</v>
      </c>
      <c r="BO26" s="71"/>
      <c r="BP26" s="71"/>
      <c r="BQ26" s="71"/>
      <c r="BR26" s="71"/>
    </row>
    <row r="27" spans="1:70" ht="30" customHeight="1">
      <c r="A27" s="103">
        <v>16</v>
      </c>
      <c r="B27" s="10"/>
      <c r="C27" s="13"/>
      <c r="D27" s="24"/>
      <c r="E27" s="1">
        <f t="shared" si="4"/>
      </c>
      <c r="F27" s="21">
        <f t="shared" si="2"/>
      </c>
      <c r="G27" s="13"/>
      <c r="H27" s="117">
        <f t="shared" si="3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70"/>
      <c r="U27" s="135" t="s">
        <v>105</v>
      </c>
      <c r="V27" s="135">
        <f t="shared" si="5"/>
        <v>0</v>
      </c>
      <c r="W27" s="135">
        <v>2</v>
      </c>
      <c r="X27" s="169"/>
      <c r="Y27" s="169"/>
      <c r="Z27" s="169"/>
      <c r="AA27" s="169"/>
      <c r="AB27" s="169"/>
      <c r="AC27" s="169" t="s">
        <v>41</v>
      </c>
      <c r="AF27" s="169" t="s">
        <v>255</v>
      </c>
      <c r="BO27" s="71"/>
      <c r="BP27" s="71"/>
      <c r="BQ27" s="71"/>
      <c r="BR27" s="71"/>
    </row>
    <row r="28" spans="1:70" ht="30" customHeight="1">
      <c r="A28" s="103">
        <v>17</v>
      </c>
      <c r="B28" s="10"/>
      <c r="C28" s="13"/>
      <c r="D28" s="24"/>
      <c r="E28" s="1">
        <f t="shared" si="4"/>
      </c>
      <c r="F28" s="21">
        <f t="shared" si="2"/>
      </c>
      <c r="G28" s="13"/>
      <c r="H28" s="117">
        <f t="shared" si="3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70"/>
      <c r="U28" s="135" t="s">
        <v>106</v>
      </c>
      <c r="V28" s="135">
        <f t="shared" si="5"/>
        <v>0</v>
      </c>
      <c r="W28" s="135">
        <v>2</v>
      </c>
      <c r="X28" s="169"/>
      <c r="Y28" s="169"/>
      <c r="Z28" s="169"/>
      <c r="AA28" s="169"/>
      <c r="AB28" s="169"/>
      <c r="AC28" s="169" t="s">
        <v>46</v>
      </c>
      <c r="AF28" s="169" t="s">
        <v>118</v>
      </c>
      <c r="BO28" s="71"/>
      <c r="BP28" s="71"/>
      <c r="BQ28" s="71"/>
      <c r="BR28" s="71"/>
    </row>
    <row r="29" spans="1:70" ht="30" customHeight="1">
      <c r="A29" s="103">
        <v>18</v>
      </c>
      <c r="B29" s="10"/>
      <c r="C29" s="13"/>
      <c r="D29" s="24"/>
      <c r="E29" s="1">
        <f t="shared" si="4"/>
      </c>
      <c r="F29" s="21">
        <f t="shared" si="2"/>
      </c>
      <c r="G29" s="13"/>
      <c r="H29" s="117">
        <f t="shared" si="3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70"/>
      <c r="U29" s="135" t="s">
        <v>107</v>
      </c>
      <c r="V29" s="135">
        <f t="shared" si="5"/>
        <v>0</v>
      </c>
      <c r="W29" s="135">
        <v>2</v>
      </c>
      <c r="X29" s="169"/>
      <c r="Y29" s="169"/>
      <c r="Z29" s="169"/>
      <c r="AA29" s="169"/>
      <c r="AB29" s="169"/>
      <c r="AC29" s="169" t="s">
        <v>59</v>
      </c>
      <c r="AF29" s="169" t="s">
        <v>119</v>
      </c>
      <c r="BO29" s="71"/>
      <c r="BP29" s="71"/>
      <c r="BQ29" s="71"/>
      <c r="BR29" s="71"/>
    </row>
    <row r="30" spans="1:70" ht="30" customHeight="1">
      <c r="A30" s="103">
        <v>19</v>
      </c>
      <c r="B30" s="10"/>
      <c r="C30" s="13"/>
      <c r="D30" s="24"/>
      <c r="E30" s="1">
        <f t="shared" si="4"/>
      </c>
      <c r="F30" s="21">
        <f t="shared" si="2"/>
      </c>
      <c r="G30" s="13"/>
      <c r="H30" s="117">
        <f t="shared" si="3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70"/>
      <c r="U30" s="135" t="s">
        <v>108</v>
      </c>
      <c r="V30" s="135">
        <f t="shared" si="5"/>
        <v>0</v>
      </c>
      <c r="W30" s="135">
        <v>2</v>
      </c>
      <c r="X30" s="169"/>
      <c r="Y30" s="169"/>
      <c r="Z30" s="169"/>
      <c r="AA30" s="169"/>
      <c r="AB30" s="169"/>
      <c r="AC30" s="169" t="s">
        <v>239</v>
      </c>
      <c r="AF30" s="169" t="s">
        <v>121</v>
      </c>
      <c r="BO30" s="71"/>
      <c r="BP30" s="71"/>
      <c r="BQ30" s="71"/>
      <c r="BR30" s="71"/>
    </row>
    <row r="31" spans="1:70" ht="30" customHeight="1">
      <c r="A31" s="103">
        <v>20</v>
      </c>
      <c r="B31" s="10"/>
      <c r="C31" s="13"/>
      <c r="D31" s="24"/>
      <c r="E31" s="1">
        <f t="shared" si="4"/>
      </c>
      <c r="F31" s="21">
        <f t="shared" si="2"/>
      </c>
      <c r="G31" s="13"/>
      <c r="H31" s="117">
        <f t="shared" si="3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70"/>
      <c r="U31" s="135" t="s">
        <v>124</v>
      </c>
      <c r="V31" s="135">
        <f t="shared" si="5"/>
        <v>0</v>
      </c>
      <c r="W31" s="135">
        <v>2</v>
      </c>
      <c r="X31" s="169"/>
      <c r="Y31" s="169"/>
      <c r="Z31" s="169"/>
      <c r="AA31" s="169"/>
      <c r="AB31" s="169"/>
      <c r="AC31" s="169" t="s">
        <v>103</v>
      </c>
      <c r="AF31" s="169" t="s">
        <v>232</v>
      </c>
      <c r="BO31" s="71"/>
      <c r="BP31" s="71"/>
      <c r="BQ31" s="71"/>
      <c r="BR31" s="71"/>
    </row>
    <row r="32" spans="1:70" ht="30" customHeight="1">
      <c r="A32" s="103">
        <v>21</v>
      </c>
      <c r="B32" s="10"/>
      <c r="C32" s="13"/>
      <c r="D32" s="24"/>
      <c r="E32" s="1">
        <f t="shared" si="4"/>
      </c>
      <c r="F32" s="21">
        <f t="shared" si="2"/>
      </c>
      <c r="G32" s="13"/>
      <c r="H32" s="117">
        <f t="shared" si="3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70"/>
      <c r="U32" s="135" t="s">
        <v>125</v>
      </c>
      <c r="V32" s="135">
        <f t="shared" si="5"/>
        <v>0</v>
      </c>
      <c r="W32" s="135">
        <v>2</v>
      </c>
      <c r="X32" s="169"/>
      <c r="Y32" s="169"/>
      <c r="Z32" s="169"/>
      <c r="AA32" s="169"/>
      <c r="AB32" s="169"/>
      <c r="AC32" s="169" t="s">
        <v>60</v>
      </c>
      <c r="AF32" s="169" t="s">
        <v>123</v>
      </c>
      <c r="BO32" s="71"/>
      <c r="BP32" s="71"/>
      <c r="BQ32" s="71"/>
      <c r="BR32" s="71"/>
    </row>
    <row r="33" spans="1:70" ht="30" customHeight="1">
      <c r="A33" s="103">
        <v>22</v>
      </c>
      <c r="B33" s="10"/>
      <c r="C33" s="13"/>
      <c r="D33" s="24"/>
      <c r="E33" s="1">
        <f t="shared" si="4"/>
      </c>
      <c r="F33" s="21">
        <f t="shared" si="2"/>
      </c>
      <c r="G33" s="13"/>
      <c r="H33" s="117">
        <f t="shared" si="3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70"/>
      <c r="U33" s="135" t="s">
        <v>111</v>
      </c>
      <c r="V33" s="135">
        <f t="shared" si="5"/>
        <v>0</v>
      </c>
      <c r="W33" s="135">
        <v>2</v>
      </c>
      <c r="X33" s="169"/>
      <c r="Y33" s="169"/>
      <c r="Z33" s="169"/>
      <c r="AA33" s="169"/>
      <c r="AB33" s="169"/>
      <c r="AC33" s="169" t="s">
        <v>52</v>
      </c>
      <c r="BO33" s="71"/>
      <c r="BP33" s="71"/>
      <c r="BQ33" s="71"/>
      <c r="BR33" s="71"/>
    </row>
    <row r="34" spans="1:70" ht="30" customHeight="1">
      <c r="A34" s="103">
        <v>23</v>
      </c>
      <c r="B34" s="10"/>
      <c r="C34" s="13"/>
      <c r="D34" s="24"/>
      <c r="E34" s="1">
        <f t="shared" si="4"/>
      </c>
      <c r="F34" s="21">
        <f t="shared" si="2"/>
      </c>
      <c r="G34" s="13"/>
      <c r="H34" s="117">
        <f t="shared" si="3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70"/>
      <c r="U34" s="136" t="s">
        <v>113</v>
      </c>
      <c r="V34" s="135">
        <f t="shared" si="5"/>
        <v>0</v>
      </c>
      <c r="W34" s="135">
        <v>2</v>
      </c>
      <c r="X34" s="169"/>
      <c r="Y34" s="169"/>
      <c r="Z34" s="169"/>
      <c r="AA34" s="169"/>
      <c r="AB34" s="169"/>
      <c r="AC34" s="169" t="s">
        <v>65</v>
      </c>
      <c r="BO34" s="71"/>
      <c r="BP34" s="71"/>
      <c r="BQ34" s="71"/>
      <c r="BR34" s="71"/>
    </row>
    <row r="35" spans="1:70" ht="30" customHeight="1">
      <c r="A35" s="103">
        <v>24</v>
      </c>
      <c r="B35" s="10"/>
      <c r="C35" s="13"/>
      <c r="D35" s="24"/>
      <c r="E35" s="1">
        <f t="shared" si="4"/>
      </c>
      <c r="F35" s="21">
        <f t="shared" si="2"/>
      </c>
      <c r="G35" s="13"/>
      <c r="H35" s="117">
        <f t="shared" si="3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70"/>
      <c r="U35" s="135" t="s">
        <v>114</v>
      </c>
      <c r="V35" s="135">
        <f t="shared" si="5"/>
        <v>0</v>
      </c>
      <c r="W35" s="135">
        <v>2</v>
      </c>
      <c r="X35" s="169"/>
      <c r="Y35" s="169"/>
      <c r="Z35" s="169"/>
      <c r="AA35" s="169"/>
      <c r="AB35" s="169"/>
      <c r="AC35" s="169" t="s">
        <v>77</v>
      </c>
      <c r="BO35" s="71"/>
      <c r="BP35" s="71"/>
      <c r="BQ35" s="71"/>
      <c r="BR35" s="71"/>
    </row>
    <row r="36" spans="1:70" ht="30" customHeight="1">
      <c r="A36" s="103">
        <v>25</v>
      </c>
      <c r="B36" s="10"/>
      <c r="C36" s="13"/>
      <c r="D36" s="24"/>
      <c r="E36" s="1">
        <f t="shared" si="4"/>
      </c>
      <c r="F36" s="21">
        <f t="shared" si="2"/>
      </c>
      <c r="G36" s="13"/>
      <c r="H36" s="117">
        <f t="shared" si="3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70"/>
      <c r="U36" s="135" t="s">
        <v>251</v>
      </c>
      <c r="V36" s="135">
        <f t="shared" si="5"/>
        <v>0</v>
      </c>
      <c r="W36" s="135">
        <v>2</v>
      </c>
      <c r="X36" s="169"/>
      <c r="Y36" s="169"/>
      <c r="Z36" s="169"/>
      <c r="AA36" s="169"/>
      <c r="AB36" s="169"/>
      <c r="AC36" s="169" t="s">
        <v>43</v>
      </c>
      <c r="BO36" s="71"/>
      <c r="BP36" s="71"/>
      <c r="BQ36" s="71"/>
      <c r="BR36" s="71"/>
    </row>
    <row r="37" spans="1:70" ht="30" customHeight="1">
      <c r="A37" s="103">
        <v>26</v>
      </c>
      <c r="B37" s="10"/>
      <c r="C37" s="13"/>
      <c r="D37" s="24"/>
      <c r="E37" s="1">
        <f t="shared" si="4"/>
      </c>
      <c r="F37" s="21">
        <f t="shared" si="2"/>
      </c>
      <c r="G37" s="13"/>
      <c r="H37" s="117">
        <f t="shared" si="3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70"/>
      <c r="U37" s="135" t="s">
        <v>116</v>
      </c>
      <c r="V37" s="135">
        <f t="shared" si="5"/>
        <v>0</v>
      </c>
      <c r="W37" s="135">
        <v>2</v>
      </c>
      <c r="X37" s="169"/>
      <c r="Y37" s="169"/>
      <c r="Z37" s="169"/>
      <c r="AA37" s="169"/>
      <c r="AB37" s="169"/>
      <c r="AC37" s="169" t="s">
        <v>89</v>
      </c>
      <c r="BO37" s="71"/>
      <c r="BP37" s="71"/>
      <c r="BQ37" s="71"/>
      <c r="BR37" s="71"/>
    </row>
    <row r="38" spans="1:70" ht="30" customHeight="1">
      <c r="A38" s="103">
        <v>27</v>
      </c>
      <c r="B38" s="10"/>
      <c r="C38" s="13"/>
      <c r="D38" s="24"/>
      <c r="E38" s="1">
        <f t="shared" si="4"/>
      </c>
      <c r="F38" s="21">
        <f t="shared" si="2"/>
      </c>
      <c r="G38" s="13"/>
      <c r="H38" s="117">
        <f t="shared" si="3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70"/>
      <c r="U38" s="135" t="s">
        <v>254</v>
      </c>
      <c r="V38" s="135">
        <f t="shared" si="5"/>
        <v>0</v>
      </c>
      <c r="W38" s="135">
        <v>2</v>
      </c>
      <c r="X38" s="169"/>
      <c r="Y38" s="169"/>
      <c r="Z38" s="169"/>
      <c r="AA38" s="169"/>
      <c r="AB38" s="169"/>
      <c r="AC38" s="169" t="s">
        <v>84</v>
      </c>
      <c r="BO38" s="71"/>
      <c r="BP38" s="71"/>
      <c r="BQ38" s="71"/>
      <c r="BR38" s="71"/>
    </row>
    <row r="39" spans="1:70" ht="30" customHeight="1">
      <c r="A39" s="103">
        <v>28</v>
      </c>
      <c r="B39" s="10"/>
      <c r="C39" s="13"/>
      <c r="D39" s="24"/>
      <c r="E39" s="1">
        <f t="shared" si="4"/>
      </c>
      <c r="F39" s="21">
        <f t="shared" si="2"/>
      </c>
      <c r="G39" s="13"/>
      <c r="H39" s="117">
        <f t="shared" si="3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70"/>
      <c r="U39" s="135" t="s">
        <v>118</v>
      </c>
      <c r="V39" s="135">
        <f t="shared" si="5"/>
        <v>0</v>
      </c>
      <c r="W39" s="135">
        <v>2</v>
      </c>
      <c r="X39" s="169"/>
      <c r="Y39" s="169"/>
      <c r="Z39" s="169"/>
      <c r="AA39" s="169"/>
      <c r="AB39" s="169"/>
      <c r="AC39" s="169" t="s">
        <v>69</v>
      </c>
      <c r="BO39" s="71"/>
      <c r="BP39" s="71"/>
      <c r="BQ39" s="71"/>
      <c r="BR39" s="71"/>
    </row>
    <row r="40" spans="1:70" ht="30" customHeight="1">
      <c r="A40" s="103">
        <v>29</v>
      </c>
      <c r="B40" s="10"/>
      <c r="C40" s="13"/>
      <c r="D40" s="24"/>
      <c r="E40" s="1">
        <f t="shared" si="4"/>
      </c>
      <c r="F40" s="21">
        <f t="shared" si="2"/>
      </c>
      <c r="G40" s="13"/>
      <c r="H40" s="117">
        <f t="shared" si="3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70"/>
      <c r="U40" s="135" t="s">
        <v>119</v>
      </c>
      <c r="V40" s="135">
        <f t="shared" si="5"/>
        <v>0</v>
      </c>
      <c r="W40" s="135">
        <v>2</v>
      </c>
      <c r="X40" s="169"/>
      <c r="Y40" s="169"/>
      <c r="Z40" s="169"/>
      <c r="AA40" s="169"/>
      <c r="AB40" s="169"/>
      <c r="AC40" s="169" t="s">
        <v>95</v>
      </c>
      <c r="BO40" s="71"/>
      <c r="BP40" s="71"/>
      <c r="BQ40" s="71"/>
      <c r="BR40" s="71"/>
    </row>
    <row r="41" spans="1:70" ht="30" customHeight="1">
      <c r="A41" s="146">
        <v>30</v>
      </c>
      <c r="B41" s="147"/>
      <c r="C41" s="148"/>
      <c r="D41" s="160"/>
      <c r="E41" s="150">
        <f t="shared" si="4"/>
      </c>
      <c r="F41" s="21">
        <f t="shared" si="2"/>
      </c>
      <c r="G41" s="148"/>
      <c r="H41" s="152">
        <f t="shared" si="3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70"/>
      <c r="U41" s="135" t="s">
        <v>121</v>
      </c>
      <c r="V41" s="143">
        <f>COUNTIF($J$12:$O$81,U41)</f>
        <v>0</v>
      </c>
      <c r="W41" s="143">
        <v>2</v>
      </c>
      <c r="X41" s="169"/>
      <c r="Y41" s="169"/>
      <c r="Z41" s="169"/>
      <c r="AA41" s="169"/>
      <c r="AB41" s="169"/>
      <c r="AC41" s="169" t="s">
        <v>45</v>
      </c>
      <c r="BO41" s="71"/>
      <c r="BP41" s="71"/>
      <c r="BQ41" s="71"/>
      <c r="BR41" s="71"/>
    </row>
    <row r="42" spans="1:70" ht="30" customHeight="1">
      <c r="A42" s="103">
        <v>31</v>
      </c>
      <c r="B42" s="10"/>
      <c r="C42" s="13"/>
      <c r="D42" s="24"/>
      <c r="E42" s="1">
        <f t="shared" si="4"/>
      </c>
      <c r="F42" s="21">
        <f t="shared" si="2"/>
      </c>
      <c r="G42" s="13"/>
      <c r="H42" s="117">
        <f t="shared" si="3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70"/>
      <c r="U42" s="143" t="s">
        <v>249</v>
      </c>
      <c r="V42" s="143">
        <f>COUNTIF($J$12:$O$81,U42)</f>
        <v>0</v>
      </c>
      <c r="W42" s="143">
        <v>2</v>
      </c>
      <c r="X42" s="169"/>
      <c r="Y42" s="169"/>
      <c r="Z42" s="169"/>
      <c r="AA42" s="169"/>
      <c r="AB42" s="169"/>
      <c r="AC42" s="169" t="s">
        <v>247</v>
      </c>
      <c r="BO42" s="71"/>
      <c r="BP42" s="71"/>
      <c r="BQ42" s="71"/>
      <c r="BR42" s="71"/>
    </row>
    <row r="43" spans="1:70" ht="30" customHeight="1">
      <c r="A43" s="103">
        <v>32</v>
      </c>
      <c r="B43" s="10"/>
      <c r="C43" s="13"/>
      <c r="D43" s="24"/>
      <c r="E43" s="1">
        <f t="shared" si="4"/>
      </c>
      <c r="F43" s="21">
        <f t="shared" si="2"/>
      </c>
      <c r="G43" s="13"/>
      <c r="H43" s="117">
        <f t="shared" si="3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70"/>
      <c r="U43" s="143" t="s">
        <v>248</v>
      </c>
      <c r="V43" s="143">
        <f>COUNTIF($J$12:$O$81,U43)</f>
        <v>0</v>
      </c>
      <c r="W43" s="143">
        <v>2</v>
      </c>
      <c r="X43" s="169"/>
      <c r="Y43" s="169"/>
      <c r="Z43" s="169"/>
      <c r="AA43" s="169"/>
      <c r="AB43" s="169"/>
      <c r="AC43" s="169" t="s">
        <v>53</v>
      </c>
      <c r="BO43" s="71"/>
      <c r="BP43" s="71"/>
      <c r="BQ43" s="71"/>
      <c r="BR43" s="71"/>
    </row>
    <row r="44" spans="1:70" ht="30" customHeight="1">
      <c r="A44" s="103">
        <v>33</v>
      </c>
      <c r="B44" s="10"/>
      <c r="C44" s="13"/>
      <c r="D44" s="24"/>
      <c r="E44" s="1">
        <f t="shared" si="4"/>
      </c>
      <c r="F44" s="21">
        <f t="shared" si="2"/>
      </c>
      <c r="G44" s="13"/>
      <c r="H44" s="117">
        <f t="shared" si="3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70"/>
      <c r="U44" s="89"/>
      <c r="V44" s="89"/>
      <c r="W44" s="89"/>
      <c r="X44" s="169"/>
      <c r="Y44" s="169"/>
      <c r="Z44" s="169"/>
      <c r="AA44" s="169"/>
      <c r="AB44" s="169"/>
      <c r="AC44" s="169" t="s">
        <v>58</v>
      </c>
      <c r="BO44" s="71"/>
      <c r="BP44" s="71"/>
      <c r="BQ44" s="71"/>
      <c r="BR44" s="71"/>
    </row>
    <row r="45" spans="1:70" ht="30" customHeight="1">
      <c r="A45" s="103">
        <v>34</v>
      </c>
      <c r="B45" s="10"/>
      <c r="C45" s="13"/>
      <c r="D45" s="24"/>
      <c r="E45" s="1">
        <f t="shared" si="4"/>
      </c>
      <c r="F45" s="21">
        <f t="shared" si="2"/>
      </c>
      <c r="G45" s="13"/>
      <c r="H45" s="117">
        <f t="shared" si="3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70"/>
      <c r="U45" s="89"/>
      <c r="V45" s="89"/>
      <c r="W45" s="89"/>
      <c r="X45" s="169"/>
      <c r="Y45" s="169"/>
      <c r="Z45" s="169"/>
      <c r="AA45" s="169"/>
      <c r="AB45" s="169"/>
      <c r="AC45" s="169" t="s">
        <v>83</v>
      </c>
      <c r="BO45" s="71"/>
      <c r="BP45" s="71"/>
      <c r="BQ45" s="71"/>
      <c r="BR45" s="71"/>
    </row>
    <row r="46" spans="1:70" ht="30" customHeight="1" thickBot="1">
      <c r="A46" s="108">
        <v>35</v>
      </c>
      <c r="B46" s="11"/>
      <c r="C46" s="14"/>
      <c r="D46" s="25"/>
      <c r="E46" s="9">
        <f t="shared" si="4"/>
      </c>
      <c r="F46" s="21">
        <f t="shared" si="2"/>
      </c>
      <c r="G46" s="14"/>
      <c r="H46" s="119">
        <f t="shared" si="3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70"/>
      <c r="U46" s="89"/>
      <c r="V46" s="89"/>
      <c r="W46" s="89"/>
      <c r="X46" s="169"/>
      <c r="Y46" s="169"/>
      <c r="Z46" s="169"/>
      <c r="AA46" s="169"/>
      <c r="AB46" s="169"/>
      <c r="AC46" s="169" t="s">
        <v>49</v>
      </c>
      <c r="BO46" s="71"/>
      <c r="BP46" s="71"/>
      <c r="BQ46" s="71"/>
      <c r="BR46" s="71"/>
    </row>
    <row r="47" spans="1:70" ht="30" customHeight="1">
      <c r="A47" s="101">
        <v>36</v>
      </c>
      <c r="B47" s="52"/>
      <c r="C47" s="16"/>
      <c r="D47" s="166"/>
      <c r="E47" s="15">
        <f t="shared" si="4"/>
      </c>
      <c r="F47" s="21">
        <f t="shared" si="2"/>
      </c>
      <c r="G47" s="16"/>
      <c r="H47" s="115">
        <f t="shared" si="3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70"/>
      <c r="U47" s="89"/>
      <c r="V47" s="89"/>
      <c r="W47" s="89"/>
      <c r="X47" s="169"/>
      <c r="Y47" s="169"/>
      <c r="Z47" s="169"/>
      <c r="AA47" s="169"/>
      <c r="AB47" s="169"/>
      <c r="AC47" s="169" t="s">
        <v>64</v>
      </c>
      <c r="BO47" s="71"/>
      <c r="BP47" s="71"/>
      <c r="BQ47" s="71"/>
      <c r="BR47" s="71"/>
    </row>
    <row r="48" spans="1:70" ht="30" customHeight="1">
      <c r="A48" s="103">
        <v>37</v>
      </c>
      <c r="B48" s="10"/>
      <c r="C48" s="13"/>
      <c r="D48" s="24"/>
      <c r="E48" s="1">
        <f t="shared" si="4"/>
      </c>
      <c r="F48" s="21">
        <f t="shared" si="2"/>
      </c>
      <c r="G48" s="13"/>
      <c r="H48" s="117">
        <f t="shared" si="3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70"/>
      <c r="U48" s="89"/>
      <c r="V48" s="89"/>
      <c r="W48" s="89"/>
      <c r="X48" s="169"/>
      <c r="Y48" s="169"/>
      <c r="Z48" s="169"/>
      <c r="AA48" s="169"/>
      <c r="AB48" s="169"/>
      <c r="AC48" s="169" t="s">
        <v>101</v>
      </c>
      <c r="BO48" s="71"/>
      <c r="BP48" s="71"/>
      <c r="BQ48" s="71"/>
      <c r="BR48" s="71"/>
    </row>
    <row r="49" spans="1:70" ht="30" customHeight="1">
      <c r="A49" s="103">
        <v>38</v>
      </c>
      <c r="B49" s="10"/>
      <c r="C49" s="13"/>
      <c r="D49" s="24"/>
      <c r="E49" s="1">
        <f t="shared" si="4"/>
      </c>
      <c r="F49" s="21">
        <f t="shared" si="2"/>
      </c>
      <c r="G49" s="13"/>
      <c r="H49" s="117">
        <f t="shared" si="3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70"/>
      <c r="U49" s="89"/>
      <c r="V49" s="89"/>
      <c r="W49" s="89"/>
      <c r="X49" s="169"/>
      <c r="Y49" s="169"/>
      <c r="Z49" s="169"/>
      <c r="AA49" s="169"/>
      <c r="AB49" s="169"/>
      <c r="AC49" s="169" t="s">
        <v>96</v>
      </c>
      <c r="BO49" s="71"/>
      <c r="BP49" s="71"/>
      <c r="BQ49" s="71"/>
      <c r="BR49" s="71"/>
    </row>
    <row r="50" spans="1:70" ht="30" customHeight="1">
      <c r="A50" s="103">
        <v>39</v>
      </c>
      <c r="B50" s="10"/>
      <c r="C50" s="13"/>
      <c r="D50" s="24"/>
      <c r="E50" s="1">
        <f t="shared" si="4"/>
      </c>
      <c r="F50" s="21">
        <f t="shared" si="2"/>
      </c>
      <c r="G50" s="13"/>
      <c r="H50" s="117">
        <f t="shared" si="3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70"/>
      <c r="U50" s="89"/>
      <c r="V50" s="89"/>
      <c r="W50" s="89"/>
      <c r="X50" s="169"/>
      <c r="Y50" s="169"/>
      <c r="Z50" s="169"/>
      <c r="AA50" s="169"/>
      <c r="AB50" s="169"/>
      <c r="AC50" s="169" t="s">
        <v>68</v>
      </c>
      <c r="BO50" s="71"/>
      <c r="BP50" s="71"/>
      <c r="BQ50" s="71"/>
      <c r="BR50" s="71"/>
    </row>
    <row r="51" spans="1:70" ht="30" customHeight="1">
      <c r="A51" s="103">
        <v>40</v>
      </c>
      <c r="B51" s="10"/>
      <c r="C51" s="13"/>
      <c r="D51" s="24"/>
      <c r="E51" s="1">
        <f t="shared" si="4"/>
      </c>
      <c r="F51" s="21">
        <f t="shared" si="2"/>
      </c>
      <c r="G51" s="13"/>
      <c r="H51" s="117">
        <f t="shared" si="3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70"/>
      <c r="U51" s="89"/>
      <c r="V51" s="89"/>
      <c r="W51" s="89"/>
      <c r="X51" s="169"/>
      <c r="Y51" s="169"/>
      <c r="Z51" s="169"/>
      <c r="AA51" s="169"/>
      <c r="AB51" s="169"/>
      <c r="AC51" s="169" t="s">
        <v>94</v>
      </c>
      <c r="BO51" s="71"/>
      <c r="BP51" s="71"/>
      <c r="BQ51" s="71"/>
      <c r="BR51" s="71"/>
    </row>
    <row r="52" spans="1:70" ht="30" customHeight="1">
      <c r="A52" s="109">
        <v>41</v>
      </c>
      <c r="B52" s="50"/>
      <c r="C52" s="46"/>
      <c r="D52" s="54"/>
      <c r="E52" s="48">
        <f t="shared" si="4"/>
      </c>
      <c r="F52" s="21">
        <f t="shared" si="2"/>
      </c>
      <c r="G52" s="46"/>
      <c r="H52" s="121">
        <f t="shared" si="3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70"/>
      <c r="U52" s="110"/>
      <c r="V52" s="89"/>
      <c r="W52" s="89"/>
      <c r="X52" s="169"/>
      <c r="Y52" s="169"/>
      <c r="Z52" s="169"/>
      <c r="AA52" s="169"/>
      <c r="AB52" s="169"/>
      <c r="AC52" s="169" t="s">
        <v>100</v>
      </c>
      <c r="BO52" s="71"/>
      <c r="BP52" s="71"/>
      <c r="BQ52" s="71"/>
      <c r="BR52" s="71"/>
    </row>
    <row r="53" spans="1:70" ht="30" customHeight="1">
      <c r="A53" s="103">
        <v>42</v>
      </c>
      <c r="B53" s="10"/>
      <c r="C53" s="13"/>
      <c r="D53" s="24"/>
      <c r="E53" s="1">
        <f t="shared" si="4"/>
      </c>
      <c r="F53" s="21">
        <f t="shared" si="2"/>
      </c>
      <c r="G53" s="13"/>
      <c r="H53" s="117">
        <f t="shared" si="3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70"/>
      <c r="U53" s="89"/>
      <c r="V53" s="89"/>
      <c r="W53" s="89"/>
      <c r="X53" s="169"/>
      <c r="Y53" s="169"/>
      <c r="Z53" s="169"/>
      <c r="AA53" s="169"/>
      <c r="AB53" s="169"/>
      <c r="AC53" s="169" t="s">
        <v>51</v>
      </c>
      <c r="BO53" s="71"/>
      <c r="BP53" s="71"/>
      <c r="BQ53" s="71"/>
      <c r="BR53" s="71"/>
    </row>
    <row r="54" spans="1:70" ht="30" customHeight="1">
      <c r="A54" s="103">
        <v>43</v>
      </c>
      <c r="B54" s="10"/>
      <c r="C54" s="13"/>
      <c r="D54" s="24"/>
      <c r="E54" s="1">
        <f t="shared" si="4"/>
      </c>
      <c r="F54" s="21">
        <f t="shared" si="2"/>
      </c>
      <c r="G54" s="13"/>
      <c r="H54" s="117">
        <f t="shared" si="3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70"/>
      <c r="U54" s="89"/>
      <c r="V54" s="89"/>
      <c r="W54" s="89"/>
      <c r="X54" s="169"/>
      <c r="Y54" s="169"/>
      <c r="Z54" s="169"/>
      <c r="AA54" s="169"/>
      <c r="AB54" s="169"/>
      <c r="AC54" s="169" t="s">
        <v>76</v>
      </c>
      <c r="BO54" s="71"/>
      <c r="BP54" s="71"/>
      <c r="BQ54" s="71"/>
      <c r="BR54" s="71"/>
    </row>
    <row r="55" spans="1:70" ht="30" customHeight="1">
      <c r="A55" s="103">
        <v>44</v>
      </c>
      <c r="B55" s="10"/>
      <c r="C55" s="13"/>
      <c r="D55" s="24"/>
      <c r="E55" s="1">
        <f t="shared" si="4"/>
      </c>
      <c r="F55" s="21">
        <f t="shared" si="2"/>
      </c>
      <c r="G55" s="13"/>
      <c r="H55" s="117">
        <f t="shared" si="3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70"/>
      <c r="U55" s="89"/>
      <c r="V55" s="89"/>
      <c r="W55" s="89"/>
      <c r="X55" s="169"/>
      <c r="Y55" s="169"/>
      <c r="Z55" s="169"/>
      <c r="AA55" s="169"/>
      <c r="AB55" s="169"/>
      <c r="AC55" s="169" t="s">
        <v>44</v>
      </c>
      <c r="BO55" s="71"/>
      <c r="BP55" s="71"/>
      <c r="BQ55" s="71"/>
      <c r="BR55" s="71"/>
    </row>
    <row r="56" spans="1:70" ht="30" customHeight="1">
      <c r="A56" s="103">
        <v>45</v>
      </c>
      <c r="B56" s="10"/>
      <c r="C56" s="13"/>
      <c r="D56" s="24"/>
      <c r="E56" s="1">
        <f t="shared" si="4"/>
      </c>
      <c r="F56" s="21">
        <f t="shared" si="2"/>
      </c>
      <c r="G56" s="13"/>
      <c r="H56" s="117">
        <f t="shared" si="3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70"/>
      <c r="U56" s="89"/>
      <c r="V56" s="89"/>
      <c r="W56" s="89"/>
      <c r="X56" s="169"/>
      <c r="Y56" s="169"/>
      <c r="Z56" s="169"/>
      <c r="AA56" s="169"/>
      <c r="AB56" s="169"/>
      <c r="AC56" s="169" t="s">
        <v>85</v>
      </c>
      <c r="BO56" s="71"/>
      <c r="BP56" s="71"/>
      <c r="BQ56" s="71"/>
      <c r="BR56" s="71"/>
    </row>
    <row r="57" spans="1:70" ht="30" customHeight="1">
      <c r="A57" s="103">
        <v>46</v>
      </c>
      <c r="B57" s="10"/>
      <c r="C57" s="13"/>
      <c r="D57" s="24"/>
      <c r="E57" s="1">
        <f t="shared" si="4"/>
      </c>
      <c r="F57" s="21">
        <f t="shared" si="2"/>
      </c>
      <c r="G57" s="13"/>
      <c r="H57" s="117">
        <f t="shared" si="3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70"/>
      <c r="U57" s="89"/>
      <c r="V57" s="89"/>
      <c r="W57" s="89"/>
      <c r="X57" s="169"/>
      <c r="Y57" s="169"/>
      <c r="Z57" s="169"/>
      <c r="AA57" s="169"/>
      <c r="AB57" s="169"/>
      <c r="AC57" s="169" t="s">
        <v>90</v>
      </c>
      <c r="BO57" s="71"/>
      <c r="BP57" s="71"/>
      <c r="BQ57" s="71"/>
      <c r="BR57" s="71"/>
    </row>
    <row r="58" spans="1:70" ht="30" customHeight="1">
      <c r="A58" s="103">
        <v>47</v>
      </c>
      <c r="B58" s="10"/>
      <c r="C58" s="13"/>
      <c r="D58" s="24"/>
      <c r="E58" s="1">
        <f t="shared" si="4"/>
      </c>
      <c r="F58" s="21">
        <f t="shared" si="2"/>
      </c>
      <c r="G58" s="13"/>
      <c r="H58" s="117">
        <f t="shared" si="3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70"/>
      <c r="U58" s="89"/>
      <c r="V58" s="89"/>
      <c r="W58" s="89"/>
      <c r="X58" s="169"/>
      <c r="Y58" s="169"/>
      <c r="Z58" s="169"/>
      <c r="AA58" s="169"/>
      <c r="AB58" s="169"/>
      <c r="AC58" s="169" t="s">
        <v>91</v>
      </c>
      <c r="BO58" s="71"/>
      <c r="BP58" s="71"/>
      <c r="BQ58" s="71"/>
      <c r="BR58" s="71"/>
    </row>
    <row r="59" spans="1:70" ht="30" customHeight="1">
      <c r="A59" s="103">
        <v>48</v>
      </c>
      <c r="B59" s="10"/>
      <c r="C59" s="13"/>
      <c r="D59" s="24"/>
      <c r="E59" s="1">
        <f t="shared" si="4"/>
      </c>
      <c r="F59" s="21">
        <f t="shared" si="2"/>
      </c>
      <c r="G59" s="13"/>
      <c r="H59" s="117">
        <f t="shared" si="3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70"/>
      <c r="U59" s="89"/>
      <c r="V59" s="89"/>
      <c r="W59" s="89"/>
      <c r="X59" s="169"/>
      <c r="Y59" s="169"/>
      <c r="Z59" s="169"/>
      <c r="AA59" s="169"/>
      <c r="AB59" s="169"/>
      <c r="AC59" s="169" t="s">
        <v>67</v>
      </c>
      <c r="BO59" s="71"/>
      <c r="BP59" s="71"/>
      <c r="BQ59" s="71"/>
      <c r="BR59" s="71"/>
    </row>
    <row r="60" spans="1:70" ht="30" customHeight="1">
      <c r="A60" s="103">
        <v>49</v>
      </c>
      <c r="B60" s="10"/>
      <c r="C60" s="13"/>
      <c r="D60" s="24"/>
      <c r="E60" s="1">
        <f t="shared" si="4"/>
      </c>
      <c r="F60" s="21">
        <f t="shared" si="2"/>
      </c>
      <c r="G60" s="13"/>
      <c r="H60" s="117">
        <f t="shared" si="3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70"/>
      <c r="U60" s="89"/>
      <c r="V60" s="89"/>
      <c r="W60" s="89"/>
      <c r="X60" s="169"/>
      <c r="Y60" s="169"/>
      <c r="Z60" s="169"/>
      <c r="AA60" s="169"/>
      <c r="AB60" s="169"/>
      <c r="AC60" s="169" t="s">
        <v>66</v>
      </c>
      <c r="BO60" s="71"/>
      <c r="BP60" s="71"/>
      <c r="BQ60" s="71"/>
      <c r="BR60" s="71"/>
    </row>
    <row r="61" spans="1:70" ht="30" customHeight="1">
      <c r="A61" s="103">
        <v>50</v>
      </c>
      <c r="B61" s="10"/>
      <c r="C61" s="13"/>
      <c r="D61" s="24"/>
      <c r="E61" s="1">
        <f t="shared" si="4"/>
      </c>
      <c r="F61" s="21">
        <f t="shared" si="2"/>
      </c>
      <c r="G61" s="13"/>
      <c r="H61" s="117">
        <f t="shared" si="3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46"/>
      <c r="P61" s="50"/>
      <c r="Q61" s="57"/>
      <c r="R61" s="58"/>
      <c r="S61" s="57"/>
      <c r="T61" s="70"/>
      <c r="U61" s="89"/>
      <c r="V61" s="89"/>
      <c r="W61" s="89"/>
      <c r="X61" s="169"/>
      <c r="Y61" s="169"/>
      <c r="Z61" s="169"/>
      <c r="AA61" s="169"/>
      <c r="AB61" s="169"/>
      <c r="AC61" s="169" t="s">
        <v>48</v>
      </c>
      <c r="BO61" s="71"/>
      <c r="BP61" s="71"/>
      <c r="BQ61" s="71"/>
      <c r="BR61" s="71"/>
    </row>
    <row r="62" spans="1:70" ht="30" customHeight="1">
      <c r="A62" s="109">
        <v>51</v>
      </c>
      <c r="B62" s="50"/>
      <c r="C62" s="46"/>
      <c r="D62" s="54"/>
      <c r="E62" s="48">
        <f t="shared" si="4"/>
      </c>
      <c r="F62" s="21">
        <f t="shared" si="2"/>
      </c>
      <c r="G62" s="46"/>
      <c r="H62" s="121">
        <f t="shared" si="3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70"/>
      <c r="U62" s="70"/>
      <c r="V62" s="70"/>
      <c r="W62" s="70"/>
      <c r="X62" s="169"/>
      <c r="Y62" s="169"/>
      <c r="Z62" s="169"/>
      <c r="AA62" s="169"/>
      <c r="AB62" s="169"/>
      <c r="AC62" s="169" t="s">
        <v>54</v>
      </c>
      <c r="BO62" s="71"/>
      <c r="BP62" s="71"/>
      <c r="BQ62" s="71"/>
      <c r="BR62" s="71"/>
    </row>
    <row r="63" spans="1:70" ht="30" customHeight="1">
      <c r="A63" s="103">
        <v>52</v>
      </c>
      <c r="B63" s="10"/>
      <c r="C63" s="13"/>
      <c r="D63" s="24"/>
      <c r="E63" s="1">
        <f t="shared" si="4"/>
      </c>
      <c r="F63" s="21">
        <f t="shared" si="2"/>
      </c>
      <c r="G63" s="13"/>
      <c r="H63" s="117">
        <f t="shared" si="3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70"/>
      <c r="U63" s="70"/>
      <c r="V63" s="70"/>
      <c r="W63" s="70"/>
      <c r="X63" s="169"/>
      <c r="Y63" s="169"/>
      <c r="Z63" s="169"/>
      <c r="AA63" s="169"/>
      <c r="AB63" s="169"/>
      <c r="AC63" s="169" t="s">
        <v>62</v>
      </c>
      <c r="BO63" s="71"/>
      <c r="BP63" s="71"/>
      <c r="BQ63" s="71"/>
      <c r="BR63" s="71"/>
    </row>
    <row r="64" spans="1:70" ht="30" customHeight="1">
      <c r="A64" s="103">
        <v>53</v>
      </c>
      <c r="B64" s="10"/>
      <c r="C64" s="13"/>
      <c r="D64" s="24"/>
      <c r="E64" s="1">
        <f t="shared" si="4"/>
      </c>
      <c r="F64" s="21">
        <f t="shared" si="2"/>
      </c>
      <c r="G64" s="13"/>
      <c r="H64" s="117">
        <f t="shared" si="3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70"/>
      <c r="U64" s="70"/>
      <c r="V64" s="70"/>
      <c r="W64" s="70"/>
      <c r="X64" s="169"/>
      <c r="Y64" s="169"/>
      <c r="Z64" s="169"/>
      <c r="AA64" s="169"/>
      <c r="AB64" s="169"/>
      <c r="AC64" s="169" t="s">
        <v>42</v>
      </c>
      <c r="BO64" s="71"/>
      <c r="BP64" s="71"/>
      <c r="BQ64" s="71"/>
      <c r="BR64" s="71"/>
    </row>
    <row r="65" spans="1:70" ht="30" customHeight="1">
      <c r="A65" s="103">
        <v>54</v>
      </c>
      <c r="B65" s="10"/>
      <c r="C65" s="13"/>
      <c r="D65" s="24"/>
      <c r="E65" s="1">
        <f t="shared" si="4"/>
      </c>
      <c r="F65" s="21">
        <f t="shared" si="2"/>
      </c>
      <c r="G65" s="13"/>
      <c r="H65" s="117">
        <f t="shared" si="3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70"/>
      <c r="U65" s="70"/>
      <c r="V65" s="70"/>
      <c r="W65" s="70"/>
      <c r="X65" s="169"/>
      <c r="Y65" s="169"/>
      <c r="Z65" s="169"/>
      <c r="AA65" s="169"/>
      <c r="AB65" s="169"/>
      <c r="AC65" s="169" t="s">
        <v>56</v>
      </c>
      <c r="BO65" s="71"/>
      <c r="BP65" s="71"/>
      <c r="BQ65" s="71"/>
      <c r="BR65" s="71"/>
    </row>
    <row r="66" spans="1:70" ht="30" customHeight="1">
      <c r="A66" s="103">
        <v>55</v>
      </c>
      <c r="B66" s="10"/>
      <c r="C66" s="13"/>
      <c r="D66" s="24"/>
      <c r="E66" s="1">
        <f t="shared" si="4"/>
      </c>
      <c r="F66" s="21">
        <f t="shared" si="2"/>
      </c>
      <c r="G66" s="13"/>
      <c r="H66" s="117">
        <f t="shared" si="3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70"/>
      <c r="U66" s="70"/>
      <c r="V66" s="70"/>
      <c r="W66" s="70"/>
      <c r="X66" s="169"/>
      <c r="Y66" s="169"/>
      <c r="Z66" s="169"/>
      <c r="AA66" s="169"/>
      <c r="AB66" s="169"/>
      <c r="AC66" s="169" t="s">
        <v>240</v>
      </c>
      <c r="BO66" s="71"/>
      <c r="BP66" s="71"/>
      <c r="BQ66" s="71"/>
      <c r="BR66" s="71"/>
    </row>
    <row r="67" spans="1:70" ht="30" customHeight="1">
      <c r="A67" s="103">
        <v>56</v>
      </c>
      <c r="B67" s="10"/>
      <c r="C67" s="13"/>
      <c r="D67" s="24"/>
      <c r="E67" s="1">
        <f t="shared" si="4"/>
      </c>
      <c r="F67" s="21">
        <f t="shared" si="2"/>
      </c>
      <c r="G67" s="13"/>
      <c r="H67" s="117">
        <f t="shared" si="3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70"/>
      <c r="U67" s="70"/>
      <c r="V67" s="70"/>
      <c r="W67" s="70"/>
      <c r="X67" s="169"/>
      <c r="Y67" s="169"/>
      <c r="Z67" s="169"/>
      <c r="AA67" s="169"/>
      <c r="AB67" s="169"/>
      <c r="AC67" s="169" t="s">
        <v>79</v>
      </c>
      <c r="BO67" s="71"/>
      <c r="BP67" s="71"/>
      <c r="BQ67" s="71"/>
      <c r="BR67" s="71"/>
    </row>
    <row r="68" spans="1:70" ht="30" customHeight="1">
      <c r="A68" s="103">
        <v>57</v>
      </c>
      <c r="B68" s="10"/>
      <c r="C68" s="13"/>
      <c r="D68" s="24"/>
      <c r="E68" s="1">
        <f t="shared" si="4"/>
      </c>
      <c r="F68" s="21">
        <f t="shared" si="2"/>
      </c>
      <c r="G68" s="13"/>
      <c r="H68" s="117">
        <f t="shared" si="3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70"/>
      <c r="U68" s="70"/>
      <c r="V68" s="70"/>
      <c r="W68" s="70"/>
      <c r="X68" s="169"/>
      <c r="Y68" s="169"/>
      <c r="Z68" s="169"/>
      <c r="AA68" s="169"/>
      <c r="AB68" s="169"/>
      <c r="AC68" s="169" t="s">
        <v>73</v>
      </c>
      <c r="BO68" s="71"/>
      <c r="BP68" s="71"/>
      <c r="BQ68" s="71"/>
      <c r="BR68" s="71"/>
    </row>
    <row r="69" spans="1:70" ht="30" customHeight="1">
      <c r="A69" s="103">
        <v>58</v>
      </c>
      <c r="B69" s="10"/>
      <c r="C69" s="13"/>
      <c r="D69" s="24"/>
      <c r="E69" s="1">
        <f t="shared" si="4"/>
      </c>
      <c r="F69" s="21">
        <f t="shared" si="2"/>
      </c>
      <c r="G69" s="13"/>
      <c r="H69" s="117">
        <f t="shared" si="3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70"/>
      <c r="U69" s="70"/>
      <c r="V69" s="70"/>
      <c r="W69" s="70"/>
      <c r="X69" s="169"/>
      <c r="Y69" s="169"/>
      <c r="Z69" s="169"/>
      <c r="AA69" s="169"/>
      <c r="AB69" s="169"/>
      <c r="AC69" s="169" t="s">
        <v>75</v>
      </c>
      <c r="BO69" s="71"/>
      <c r="BP69" s="71"/>
      <c r="BQ69" s="71"/>
      <c r="BR69" s="71"/>
    </row>
    <row r="70" spans="1:70" ht="30" customHeight="1">
      <c r="A70" s="103">
        <v>59</v>
      </c>
      <c r="B70" s="10"/>
      <c r="C70" s="13"/>
      <c r="D70" s="24"/>
      <c r="E70" s="1">
        <f t="shared" si="4"/>
      </c>
      <c r="F70" s="21">
        <f t="shared" si="2"/>
      </c>
      <c r="G70" s="13"/>
      <c r="H70" s="117">
        <f t="shared" si="3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70"/>
      <c r="U70" s="70"/>
      <c r="V70" s="70"/>
      <c r="W70" s="70"/>
      <c r="X70" s="169"/>
      <c r="Y70" s="169"/>
      <c r="Z70" s="169"/>
      <c r="AA70" s="169"/>
      <c r="AB70" s="169"/>
      <c r="AC70" s="169" t="s">
        <v>55</v>
      </c>
      <c r="BO70" s="71"/>
      <c r="BP70" s="71"/>
      <c r="BQ70" s="71"/>
      <c r="BR70" s="71"/>
    </row>
    <row r="71" spans="1:70" ht="30" customHeight="1">
      <c r="A71" s="103">
        <v>60</v>
      </c>
      <c r="B71" s="10"/>
      <c r="C71" s="13"/>
      <c r="D71" s="24"/>
      <c r="E71" s="1">
        <f t="shared" si="4"/>
      </c>
      <c r="F71" s="21">
        <f t="shared" si="2"/>
      </c>
      <c r="G71" s="13"/>
      <c r="H71" s="117">
        <f t="shared" si="3"/>
        <v>0</v>
      </c>
      <c r="I71" s="118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70"/>
      <c r="U71" s="70"/>
      <c r="V71" s="70"/>
      <c r="W71" s="70"/>
      <c r="X71" s="169"/>
      <c r="Y71" s="169"/>
      <c r="Z71" s="169"/>
      <c r="AA71" s="169"/>
      <c r="AB71" s="169"/>
      <c r="AC71" s="169" t="s">
        <v>241</v>
      </c>
      <c r="BO71" s="71"/>
      <c r="BP71" s="71"/>
      <c r="BQ71" s="71"/>
      <c r="BR71" s="71"/>
    </row>
    <row r="72" spans="1:70" ht="30" customHeight="1">
      <c r="A72" s="109">
        <v>61</v>
      </c>
      <c r="B72" s="50"/>
      <c r="C72" s="46"/>
      <c r="D72" s="54"/>
      <c r="E72" s="48">
        <f t="shared" si="4"/>
      </c>
      <c r="F72" s="21">
        <f t="shared" si="2"/>
      </c>
      <c r="G72" s="46"/>
      <c r="H72" s="121">
        <f t="shared" si="3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70"/>
      <c r="U72" s="70"/>
      <c r="V72" s="70"/>
      <c r="W72" s="70"/>
      <c r="X72" s="169"/>
      <c r="Y72" s="169"/>
      <c r="Z72" s="169"/>
      <c r="AA72" s="169"/>
      <c r="AB72" s="169"/>
      <c r="AC72" s="169" t="s">
        <v>242</v>
      </c>
      <c r="BO72" s="71"/>
      <c r="BP72" s="71"/>
      <c r="BQ72" s="71"/>
      <c r="BR72" s="71"/>
    </row>
    <row r="73" spans="1:70" ht="30" customHeight="1">
      <c r="A73" s="103">
        <v>62</v>
      </c>
      <c r="B73" s="10"/>
      <c r="C73" s="13"/>
      <c r="D73" s="24"/>
      <c r="E73" s="1">
        <f t="shared" si="4"/>
      </c>
      <c r="F73" s="21">
        <f t="shared" si="2"/>
      </c>
      <c r="G73" s="13"/>
      <c r="H73" s="117">
        <f t="shared" si="3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70"/>
      <c r="U73" s="70"/>
      <c r="V73" s="70"/>
      <c r="W73" s="70"/>
      <c r="X73" s="169"/>
      <c r="Y73" s="169"/>
      <c r="Z73" s="169"/>
      <c r="AA73" s="169"/>
      <c r="AB73" s="169"/>
      <c r="AC73" s="169" t="s">
        <v>92</v>
      </c>
      <c r="BO73" s="71"/>
      <c r="BP73" s="71"/>
      <c r="BQ73" s="71"/>
      <c r="BR73" s="71"/>
    </row>
    <row r="74" spans="1:70" ht="30" customHeight="1">
      <c r="A74" s="103">
        <v>63</v>
      </c>
      <c r="B74" s="10"/>
      <c r="C74" s="13"/>
      <c r="D74" s="24"/>
      <c r="E74" s="1">
        <f t="shared" si="4"/>
      </c>
      <c r="F74" s="21">
        <f t="shared" si="2"/>
      </c>
      <c r="G74" s="13"/>
      <c r="H74" s="117">
        <f t="shared" si="3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70"/>
      <c r="U74" s="70"/>
      <c r="V74" s="70"/>
      <c r="W74" s="70"/>
      <c r="X74" s="169"/>
      <c r="Y74" s="169"/>
      <c r="Z74" s="169"/>
      <c r="AA74" s="169"/>
      <c r="AB74" s="169"/>
      <c r="AC74" s="169" t="s">
        <v>82</v>
      </c>
      <c r="BO74" s="71"/>
      <c r="BP74" s="71"/>
      <c r="BQ74" s="71"/>
      <c r="BR74" s="71"/>
    </row>
    <row r="75" spans="1:70" ht="30" customHeight="1">
      <c r="A75" s="103">
        <v>64</v>
      </c>
      <c r="B75" s="10"/>
      <c r="C75" s="13"/>
      <c r="D75" s="24"/>
      <c r="E75" s="1">
        <f t="shared" si="4"/>
      </c>
      <c r="F75" s="21">
        <f t="shared" si="2"/>
      </c>
      <c r="G75" s="13"/>
      <c r="H75" s="117">
        <f t="shared" si="3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70"/>
      <c r="U75" s="70"/>
      <c r="V75" s="70"/>
      <c r="W75" s="70"/>
      <c r="X75" s="169"/>
      <c r="Y75" s="169"/>
      <c r="Z75" s="169"/>
      <c r="AA75" s="169"/>
      <c r="AB75" s="169"/>
      <c r="AC75" s="169" t="s">
        <v>93</v>
      </c>
      <c r="BO75" s="71"/>
      <c r="BP75" s="71"/>
      <c r="BQ75" s="71"/>
      <c r="BR75" s="71"/>
    </row>
    <row r="76" spans="1:70" ht="30" customHeight="1">
      <c r="A76" s="103">
        <v>65</v>
      </c>
      <c r="B76" s="10"/>
      <c r="C76" s="13"/>
      <c r="D76" s="24"/>
      <c r="E76" s="1">
        <f t="shared" si="4"/>
      </c>
      <c r="F76" s="21">
        <f t="shared" si="2"/>
      </c>
      <c r="G76" s="13"/>
      <c r="H76" s="117">
        <f t="shared" si="3"/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70"/>
      <c r="U76" s="70"/>
      <c r="V76" s="70"/>
      <c r="W76" s="70"/>
      <c r="X76" s="169"/>
      <c r="Y76" s="169"/>
      <c r="Z76" s="169"/>
      <c r="AA76" s="169"/>
      <c r="AB76" s="169"/>
      <c r="AC76" s="169" t="s">
        <v>78</v>
      </c>
      <c r="BO76" s="71"/>
      <c r="BP76" s="71"/>
      <c r="BQ76" s="71"/>
      <c r="BR76" s="71"/>
    </row>
    <row r="77" spans="1:70" ht="30" customHeight="1">
      <c r="A77" s="103">
        <v>66</v>
      </c>
      <c r="B77" s="10"/>
      <c r="C77" s="13"/>
      <c r="D77" s="24"/>
      <c r="E77" s="1">
        <f aca="true" t="shared" si="6" ref="E77:F81">ASC(PHONETIC(C77))</f>
      </c>
      <c r="F77" s="21">
        <f t="shared" si="6"/>
      </c>
      <c r="G77" s="13"/>
      <c r="H77" s="117">
        <f>IF($F$3=" "," ",$F$3)</f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70"/>
      <c r="U77" s="70"/>
      <c r="V77" s="70"/>
      <c r="W77" s="70"/>
      <c r="X77" s="169"/>
      <c r="Y77" s="169"/>
      <c r="Z77" s="169"/>
      <c r="AA77" s="169"/>
      <c r="AB77" s="169"/>
      <c r="AC77" s="169" t="s">
        <v>81</v>
      </c>
      <c r="BO77" s="71"/>
      <c r="BP77" s="71"/>
      <c r="BQ77" s="71"/>
      <c r="BR77" s="71"/>
    </row>
    <row r="78" spans="1:70" ht="30" customHeight="1">
      <c r="A78" s="103">
        <v>67</v>
      </c>
      <c r="B78" s="10"/>
      <c r="C78" s="13"/>
      <c r="D78" s="24"/>
      <c r="E78" s="1">
        <f t="shared" si="6"/>
      </c>
      <c r="F78" s="21">
        <f t="shared" si="6"/>
      </c>
      <c r="G78" s="13"/>
      <c r="H78" s="117">
        <f>IF($F$3=" "," ",$F$3)</f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70"/>
      <c r="U78" s="70"/>
      <c r="V78" s="70"/>
      <c r="W78" s="70"/>
      <c r="X78" s="169"/>
      <c r="Y78" s="169"/>
      <c r="Z78" s="169"/>
      <c r="AA78" s="169"/>
      <c r="AB78" s="169"/>
      <c r="AC78" s="169" t="s">
        <v>71</v>
      </c>
      <c r="BO78" s="71"/>
      <c r="BP78" s="71"/>
      <c r="BQ78" s="71"/>
      <c r="BR78" s="71"/>
    </row>
    <row r="79" spans="1:70" ht="30" customHeight="1">
      <c r="A79" s="103">
        <v>68</v>
      </c>
      <c r="B79" s="10"/>
      <c r="C79" s="13"/>
      <c r="D79" s="24"/>
      <c r="E79" s="1">
        <f t="shared" si="6"/>
      </c>
      <c r="F79" s="21">
        <f t="shared" si="6"/>
      </c>
      <c r="G79" s="13"/>
      <c r="H79" s="117">
        <f>IF($F$3=" "," ",$F$3)</f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70"/>
      <c r="U79" s="70"/>
      <c r="V79" s="70"/>
      <c r="W79" s="70"/>
      <c r="X79" s="169"/>
      <c r="Y79" s="169"/>
      <c r="Z79" s="169"/>
      <c r="AA79" s="169"/>
      <c r="AB79" s="169"/>
      <c r="AC79" s="169" t="s">
        <v>61</v>
      </c>
      <c r="BO79" s="71"/>
      <c r="BP79" s="71"/>
      <c r="BQ79" s="71"/>
      <c r="BR79" s="71"/>
    </row>
    <row r="80" spans="1:70" ht="30" customHeight="1">
      <c r="A80" s="103">
        <v>69</v>
      </c>
      <c r="B80" s="10"/>
      <c r="C80" s="13"/>
      <c r="D80" s="24"/>
      <c r="E80" s="1">
        <f t="shared" si="6"/>
      </c>
      <c r="F80" s="21">
        <f t="shared" si="6"/>
      </c>
      <c r="G80" s="13"/>
      <c r="H80" s="117">
        <f>IF($F$3=" "," ",$F$3)</f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70"/>
      <c r="U80" s="70"/>
      <c r="V80" s="70"/>
      <c r="W80" s="70"/>
      <c r="X80" s="169"/>
      <c r="Y80" s="169"/>
      <c r="Z80" s="169"/>
      <c r="AA80" s="169"/>
      <c r="AB80" s="169"/>
      <c r="AC80" s="169" t="s">
        <v>243</v>
      </c>
      <c r="BO80" s="71"/>
      <c r="BP80" s="71"/>
      <c r="BQ80" s="71"/>
      <c r="BR80" s="71"/>
    </row>
    <row r="81" spans="1:70" ht="30" customHeight="1" thickBot="1">
      <c r="A81" s="108">
        <v>70</v>
      </c>
      <c r="B81" s="11"/>
      <c r="C81" s="14"/>
      <c r="D81" s="25"/>
      <c r="E81" s="9">
        <f>ASC(PHONETIC(C81))</f>
      </c>
      <c r="F81" s="21">
        <f t="shared" si="6"/>
      </c>
      <c r="G81" s="14"/>
      <c r="H81" s="119">
        <f>IF($F$3=" "," ",$F$3)</f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70"/>
      <c r="U81" s="70"/>
      <c r="V81" s="70"/>
      <c r="W81" s="70"/>
      <c r="X81" s="169"/>
      <c r="Y81" s="169"/>
      <c r="Z81" s="169"/>
      <c r="AA81" s="169"/>
      <c r="AB81" s="169"/>
      <c r="AC81" s="169" t="s">
        <v>80</v>
      </c>
      <c r="BO81" s="71"/>
      <c r="BP81" s="71"/>
      <c r="BQ81" s="71"/>
      <c r="BR81" s="71"/>
    </row>
    <row r="82" spans="2:39" s="70" customFormat="1" ht="14.25">
      <c r="B82" s="111">
        <f>COUNTA(B12:B81)</f>
        <v>0</v>
      </c>
      <c r="J82" s="111">
        <f>COUNTA(J12:J81)</f>
        <v>0</v>
      </c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U82" s="70">
        <f>SUM(J82:S82)</f>
        <v>0</v>
      </c>
      <c r="X82" s="169"/>
      <c r="Y82" s="169"/>
      <c r="Z82" s="169"/>
      <c r="AA82" s="169"/>
      <c r="AB82" s="169"/>
      <c r="AC82" s="174" t="s">
        <v>259</v>
      </c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</row>
    <row r="83" spans="24:39" s="70" customFormat="1" ht="14.25">
      <c r="X83" s="169"/>
      <c r="Y83" s="169"/>
      <c r="Z83" s="169"/>
      <c r="AA83" s="169"/>
      <c r="AB83" s="169"/>
      <c r="AC83" s="174" t="s">
        <v>258</v>
      </c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</row>
    <row r="84" spans="24:39" s="70" customFormat="1" ht="14.25">
      <c r="X84" s="169"/>
      <c r="Y84" s="169"/>
      <c r="Z84" s="169"/>
      <c r="AA84" s="169"/>
      <c r="AB84" s="169"/>
      <c r="AC84" s="169"/>
      <c r="AD84" s="174"/>
      <c r="AE84" s="169"/>
      <c r="AF84" s="169"/>
      <c r="AG84" s="169"/>
      <c r="AH84" s="169"/>
      <c r="AI84" s="169"/>
      <c r="AJ84" s="169"/>
      <c r="AK84" s="169"/>
      <c r="AL84" s="169"/>
      <c r="AM84" s="169"/>
    </row>
    <row r="85" spans="24:39" s="70" customFormat="1" ht="14.25">
      <c r="X85" s="169"/>
      <c r="Y85" s="169"/>
      <c r="Z85" s="169"/>
      <c r="AA85" s="169"/>
      <c r="AB85" s="169"/>
      <c r="AC85" s="169"/>
      <c r="AD85" s="174"/>
      <c r="AE85" s="169"/>
      <c r="AF85" s="169"/>
      <c r="AG85" s="169"/>
      <c r="AH85" s="169"/>
      <c r="AI85" s="169"/>
      <c r="AJ85" s="169"/>
      <c r="AK85" s="169"/>
      <c r="AL85" s="169"/>
      <c r="AM85" s="169"/>
    </row>
    <row r="86" spans="24:39" s="70" customFormat="1" ht="14.25">
      <c r="X86" s="169"/>
      <c r="Y86" s="169"/>
      <c r="Z86" s="169"/>
      <c r="AA86" s="169"/>
      <c r="AB86" s="169"/>
      <c r="AC86" s="169"/>
      <c r="AD86" s="174"/>
      <c r="AE86" s="169"/>
      <c r="AF86" s="169"/>
      <c r="AG86" s="169"/>
      <c r="AH86" s="169"/>
      <c r="AI86" s="169"/>
      <c r="AJ86" s="169"/>
      <c r="AK86" s="169"/>
      <c r="AL86" s="169"/>
      <c r="AM86" s="169"/>
    </row>
    <row r="87" spans="24:39" s="70" customFormat="1" ht="14.25">
      <c r="X87" s="169"/>
      <c r="Y87" s="169"/>
      <c r="Z87" s="169"/>
      <c r="AA87" s="169"/>
      <c r="AB87" s="169"/>
      <c r="AC87" s="169"/>
      <c r="AD87" s="174"/>
      <c r="AE87" s="169"/>
      <c r="AF87" s="169"/>
      <c r="AG87" s="169"/>
      <c r="AH87" s="169"/>
      <c r="AI87" s="169"/>
      <c r="AJ87" s="169"/>
      <c r="AK87" s="169"/>
      <c r="AL87" s="169"/>
      <c r="AM87" s="169"/>
    </row>
    <row r="88" spans="24:39" s="70" customFormat="1" ht="14.25">
      <c r="X88" s="169"/>
      <c r="Y88" s="169"/>
      <c r="Z88" s="169"/>
      <c r="AA88" s="169"/>
      <c r="AB88" s="169"/>
      <c r="AC88" s="169"/>
      <c r="AD88" s="174"/>
      <c r="AE88" s="169"/>
      <c r="AF88" s="169"/>
      <c r="AG88" s="169"/>
      <c r="AH88" s="169"/>
      <c r="AI88" s="169"/>
      <c r="AJ88" s="169"/>
      <c r="AK88" s="169"/>
      <c r="AL88" s="169"/>
      <c r="AM88" s="169"/>
    </row>
    <row r="89" spans="24:39" s="70" customFormat="1" ht="14.25">
      <c r="X89" s="169"/>
      <c r="Y89" s="169"/>
      <c r="Z89" s="169"/>
      <c r="AA89" s="169"/>
      <c r="AB89" s="169"/>
      <c r="AC89" s="169"/>
      <c r="AD89" s="174"/>
      <c r="AE89" s="169"/>
      <c r="AF89" s="169"/>
      <c r="AG89" s="169"/>
      <c r="AH89" s="169"/>
      <c r="AI89" s="169"/>
      <c r="AJ89" s="169"/>
      <c r="AK89" s="169"/>
      <c r="AL89" s="169"/>
      <c r="AM89" s="169"/>
    </row>
    <row r="90" spans="24:39" s="70" customFormat="1" ht="14.25">
      <c r="X90" s="169"/>
      <c r="Y90" s="169"/>
      <c r="Z90" s="169"/>
      <c r="AA90" s="169"/>
      <c r="AB90" s="169"/>
      <c r="AC90" s="169"/>
      <c r="AD90" s="174"/>
      <c r="AE90" s="169"/>
      <c r="AF90" s="169"/>
      <c r="AG90" s="169"/>
      <c r="AH90" s="169"/>
      <c r="AI90" s="169"/>
      <c r="AJ90" s="169"/>
      <c r="AK90" s="169"/>
      <c r="AL90" s="169"/>
      <c r="AM90" s="169"/>
    </row>
    <row r="91" spans="24:39" s="70" customFormat="1" ht="14.25">
      <c r="X91" s="169"/>
      <c r="Y91" s="169"/>
      <c r="Z91" s="169"/>
      <c r="AA91" s="169"/>
      <c r="AB91" s="169"/>
      <c r="AC91" s="169"/>
      <c r="AD91" s="174"/>
      <c r="AE91" s="169"/>
      <c r="AF91" s="169"/>
      <c r="AG91" s="169"/>
      <c r="AH91" s="169"/>
      <c r="AI91" s="169"/>
      <c r="AJ91" s="169"/>
      <c r="AK91" s="169"/>
      <c r="AL91" s="169"/>
      <c r="AM91" s="169"/>
    </row>
    <row r="92" spans="24:39" s="70" customFormat="1" ht="14.25">
      <c r="X92" s="169"/>
      <c r="Y92" s="169"/>
      <c r="Z92" s="169"/>
      <c r="AA92" s="169"/>
      <c r="AB92" s="169"/>
      <c r="AC92" s="169"/>
      <c r="AD92" s="174"/>
      <c r="AE92" s="169"/>
      <c r="AF92" s="169"/>
      <c r="AG92" s="169"/>
      <c r="AH92" s="169"/>
      <c r="AI92" s="169"/>
      <c r="AJ92" s="169"/>
      <c r="AK92" s="169"/>
      <c r="AL92" s="169"/>
      <c r="AM92" s="169"/>
    </row>
    <row r="93" spans="24:39" s="70" customFormat="1" ht="14.25">
      <c r="X93" s="169"/>
      <c r="Y93" s="169"/>
      <c r="Z93" s="169"/>
      <c r="AA93" s="169"/>
      <c r="AB93" s="169"/>
      <c r="AC93" s="169"/>
      <c r="AD93" s="174"/>
      <c r="AE93" s="169"/>
      <c r="AF93" s="169"/>
      <c r="AG93" s="169"/>
      <c r="AH93" s="169"/>
      <c r="AI93" s="169"/>
      <c r="AJ93" s="169"/>
      <c r="AK93" s="169"/>
      <c r="AL93" s="169"/>
      <c r="AM93" s="169"/>
    </row>
    <row r="94" spans="24:39" s="70" customFormat="1" ht="14.25">
      <c r="X94" s="169"/>
      <c r="Y94" s="169"/>
      <c r="Z94" s="169"/>
      <c r="AA94" s="169"/>
      <c r="AB94" s="169"/>
      <c r="AC94" s="169"/>
      <c r="AD94" s="174"/>
      <c r="AE94" s="169"/>
      <c r="AF94" s="169"/>
      <c r="AG94" s="169"/>
      <c r="AH94" s="169"/>
      <c r="AI94" s="169"/>
      <c r="AJ94" s="169"/>
      <c r="AK94" s="169"/>
      <c r="AL94" s="169"/>
      <c r="AM94" s="169"/>
    </row>
    <row r="95" spans="24:39" s="70" customFormat="1" ht="14.25">
      <c r="X95" s="169"/>
      <c r="Y95" s="169"/>
      <c r="Z95" s="169"/>
      <c r="AA95" s="169"/>
      <c r="AB95" s="169"/>
      <c r="AC95" s="169"/>
      <c r="AD95" s="174"/>
      <c r="AE95" s="169"/>
      <c r="AF95" s="169"/>
      <c r="AG95" s="169"/>
      <c r="AH95" s="169"/>
      <c r="AI95" s="169"/>
      <c r="AJ95" s="169"/>
      <c r="AK95" s="169"/>
      <c r="AL95" s="169"/>
      <c r="AM95" s="169"/>
    </row>
    <row r="96" spans="24:39" s="70" customFormat="1" ht="14.25">
      <c r="X96" s="169"/>
      <c r="Y96" s="169"/>
      <c r="Z96" s="169"/>
      <c r="AA96" s="169"/>
      <c r="AB96" s="169"/>
      <c r="AC96" s="169"/>
      <c r="AD96" s="174"/>
      <c r="AE96" s="169"/>
      <c r="AF96" s="169"/>
      <c r="AG96" s="169"/>
      <c r="AH96" s="169"/>
      <c r="AI96" s="169"/>
      <c r="AJ96" s="169"/>
      <c r="AK96" s="169"/>
      <c r="AL96" s="169"/>
      <c r="AM96" s="169"/>
    </row>
    <row r="97" spans="24:39" s="70" customFormat="1" ht="14.25">
      <c r="X97" s="169"/>
      <c r="Y97" s="169"/>
      <c r="Z97" s="169"/>
      <c r="AA97" s="169"/>
      <c r="AB97" s="169"/>
      <c r="AC97" s="169"/>
      <c r="AD97" s="174"/>
      <c r="AE97" s="169"/>
      <c r="AF97" s="169"/>
      <c r="AG97" s="169"/>
      <c r="AH97" s="169"/>
      <c r="AI97" s="169"/>
      <c r="AJ97" s="169"/>
      <c r="AK97" s="169"/>
      <c r="AL97" s="169"/>
      <c r="AM97" s="169"/>
    </row>
    <row r="98" spans="24:39" s="70" customFormat="1" ht="14.25">
      <c r="X98" s="169"/>
      <c r="Y98" s="169"/>
      <c r="Z98" s="169"/>
      <c r="AA98" s="169"/>
      <c r="AB98" s="169"/>
      <c r="AC98" s="169"/>
      <c r="AD98" s="174"/>
      <c r="AE98" s="169"/>
      <c r="AF98" s="169"/>
      <c r="AG98" s="169"/>
      <c r="AH98" s="169"/>
      <c r="AI98" s="169"/>
      <c r="AJ98" s="169"/>
      <c r="AK98" s="169"/>
      <c r="AL98" s="169"/>
      <c r="AM98" s="169"/>
    </row>
    <row r="99" spans="24:39" s="70" customFormat="1" ht="14.25">
      <c r="X99" s="169"/>
      <c r="Y99" s="169"/>
      <c r="Z99" s="169"/>
      <c r="AA99" s="169"/>
      <c r="AB99" s="169"/>
      <c r="AC99" s="169"/>
      <c r="AD99" s="174"/>
      <c r="AE99" s="169"/>
      <c r="AF99" s="169"/>
      <c r="AG99" s="169"/>
      <c r="AH99" s="169"/>
      <c r="AI99" s="169"/>
      <c r="AJ99" s="169"/>
      <c r="AK99" s="169"/>
      <c r="AL99" s="169"/>
      <c r="AM99" s="169"/>
    </row>
    <row r="100" spans="24:39" s="70" customFormat="1" ht="14.25">
      <c r="X100" s="169"/>
      <c r="Y100" s="169"/>
      <c r="Z100" s="169"/>
      <c r="AA100" s="169"/>
      <c r="AB100" s="169"/>
      <c r="AC100" s="169"/>
      <c r="AD100" s="174"/>
      <c r="AE100" s="169"/>
      <c r="AF100" s="169"/>
      <c r="AG100" s="169"/>
      <c r="AH100" s="169"/>
      <c r="AI100" s="169"/>
      <c r="AJ100" s="169"/>
      <c r="AK100" s="169"/>
      <c r="AL100" s="169"/>
      <c r="AM100" s="169"/>
    </row>
    <row r="101" spans="24:39" s="70" customFormat="1" ht="14.25">
      <c r="X101" s="169"/>
      <c r="Y101" s="169"/>
      <c r="Z101" s="169"/>
      <c r="AA101" s="169"/>
      <c r="AB101" s="169"/>
      <c r="AC101" s="169"/>
      <c r="AD101" s="174"/>
      <c r="AE101" s="169"/>
      <c r="AF101" s="169"/>
      <c r="AG101" s="169"/>
      <c r="AH101" s="169"/>
      <c r="AI101" s="169"/>
      <c r="AJ101" s="169"/>
      <c r="AK101" s="169"/>
      <c r="AL101" s="169"/>
      <c r="AM101" s="169"/>
    </row>
    <row r="102" spans="24:39" s="70" customFormat="1" ht="14.25">
      <c r="X102" s="169"/>
      <c r="Y102" s="169"/>
      <c r="Z102" s="169"/>
      <c r="AA102" s="169"/>
      <c r="AB102" s="169"/>
      <c r="AC102" s="169"/>
      <c r="AD102" s="174"/>
      <c r="AE102" s="169"/>
      <c r="AF102" s="169"/>
      <c r="AG102" s="169"/>
      <c r="AH102" s="169"/>
      <c r="AI102" s="169"/>
      <c r="AJ102" s="169"/>
      <c r="AK102" s="169"/>
      <c r="AL102" s="169"/>
      <c r="AM102" s="169"/>
    </row>
    <row r="103" spans="24:39" s="70" customFormat="1" ht="14.25">
      <c r="X103" s="169"/>
      <c r="Y103" s="169"/>
      <c r="Z103" s="169"/>
      <c r="AA103" s="169"/>
      <c r="AB103" s="169"/>
      <c r="AC103" s="169"/>
      <c r="AD103" s="174"/>
      <c r="AE103" s="169"/>
      <c r="AF103" s="169"/>
      <c r="AG103" s="169"/>
      <c r="AH103" s="169"/>
      <c r="AI103" s="169"/>
      <c r="AJ103" s="169"/>
      <c r="AK103" s="169"/>
      <c r="AL103" s="169"/>
      <c r="AM103" s="169"/>
    </row>
    <row r="104" spans="24:39" s="70" customFormat="1" ht="14.25">
      <c r="X104" s="169"/>
      <c r="Y104" s="169"/>
      <c r="Z104" s="169"/>
      <c r="AA104" s="169"/>
      <c r="AB104" s="169"/>
      <c r="AC104" s="169"/>
      <c r="AD104" s="174"/>
      <c r="AE104" s="169"/>
      <c r="AF104" s="169"/>
      <c r="AG104" s="169"/>
      <c r="AH104" s="169"/>
      <c r="AI104" s="169"/>
      <c r="AJ104" s="169"/>
      <c r="AK104" s="169"/>
      <c r="AL104" s="169"/>
      <c r="AM104" s="169"/>
    </row>
    <row r="105" spans="24:39" s="70" customFormat="1" ht="14.25">
      <c r="X105" s="169"/>
      <c r="Y105" s="169"/>
      <c r="Z105" s="169"/>
      <c r="AA105" s="169"/>
      <c r="AB105" s="169"/>
      <c r="AC105" s="169"/>
      <c r="AD105" s="174"/>
      <c r="AE105" s="169"/>
      <c r="AF105" s="169"/>
      <c r="AG105" s="169"/>
      <c r="AH105" s="169"/>
      <c r="AI105" s="169"/>
      <c r="AJ105" s="169"/>
      <c r="AK105" s="169"/>
      <c r="AL105" s="169"/>
      <c r="AM105" s="169"/>
    </row>
    <row r="106" spans="24:39" s="70" customFormat="1" ht="14.25">
      <c r="X106" s="169"/>
      <c r="Y106" s="169"/>
      <c r="Z106" s="169"/>
      <c r="AA106" s="169"/>
      <c r="AB106" s="169"/>
      <c r="AC106" s="169"/>
      <c r="AD106" s="174"/>
      <c r="AE106" s="169"/>
      <c r="AF106" s="169"/>
      <c r="AG106" s="169"/>
      <c r="AH106" s="169"/>
      <c r="AI106" s="169"/>
      <c r="AJ106" s="169"/>
      <c r="AK106" s="169"/>
      <c r="AL106" s="169"/>
      <c r="AM106" s="169"/>
    </row>
    <row r="107" spans="24:39" s="70" customFormat="1" ht="14.25">
      <c r="X107" s="169"/>
      <c r="Y107" s="169"/>
      <c r="Z107" s="169"/>
      <c r="AA107" s="169"/>
      <c r="AB107" s="169"/>
      <c r="AC107" s="169"/>
      <c r="AD107" s="174"/>
      <c r="AE107" s="169"/>
      <c r="AF107" s="169"/>
      <c r="AG107" s="169"/>
      <c r="AH107" s="169"/>
      <c r="AI107" s="169"/>
      <c r="AJ107" s="169"/>
      <c r="AK107" s="169"/>
      <c r="AL107" s="169"/>
      <c r="AM107" s="169"/>
    </row>
    <row r="108" spans="24:39" s="70" customFormat="1" ht="14.25">
      <c r="X108" s="169"/>
      <c r="Y108" s="169"/>
      <c r="Z108" s="169"/>
      <c r="AA108" s="169"/>
      <c r="AB108" s="169"/>
      <c r="AC108" s="169"/>
      <c r="AD108" s="174"/>
      <c r="AE108" s="169"/>
      <c r="AF108" s="169"/>
      <c r="AG108" s="169"/>
      <c r="AH108" s="169"/>
      <c r="AI108" s="169"/>
      <c r="AJ108" s="169"/>
      <c r="AK108" s="169"/>
      <c r="AL108" s="169"/>
      <c r="AM108" s="169"/>
    </row>
    <row r="109" spans="24:39" s="70" customFormat="1" ht="14.25">
      <c r="X109" s="169"/>
      <c r="Y109" s="169"/>
      <c r="Z109" s="169"/>
      <c r="AA109" s="169"/>
      <c r="AB109" s="169"/>
      <c r="AC109" s="169"/>
      <c r="AD109" s="174"/>
      <c r="AE109" s="169"/>
      <c r="AF109" s="169"/>
      <c r="AG109" s="169"/>
      <c r="AH109" s="169"/>
      <c r="AI109" s="169"/>
      <c r="AJ109" s="169"/>
      <c r="AK109" s="169"/>
      <c r="AL109" s="169"/>
      <c r="AM109" s="169"/>
    </row>
    <row r="110" spans="24:39" s="70" customFormat="1" ht="14.25">
      <c r="X110" s="169"/>
      <c r="Y110" s="169"/>
      <c r="Z110" s="169"/>
      <c r="AA110" s="169"/>
      <c r="AB110" s="169"/>
      <c r="AC110" s="169"/>
      <c r="AD110" s="174"/>
      <c r="AE110" s="169"/>
      <c r="AF110" s="169"/>
      <c r="AG110" s="169"/>
      <c r="AH110" s="169"/>
      <c r="AI110" s="169"/>
      <c r="AJ110" s="169"/>
      <c r="AK110" s="169"/>
      <c r="AL110" s="169"/>
      <c r="AM110" s="169"/>
    </row>
    <row r="111" spans="24:39" s="70" customFormat="1" ht="14.25">
      <c r="X111" s="169"/>
      <c r="Y111" s="169"/>
      <c r="Z111" s="169"/>
      <c r="AA111" s="169"/>
      <c r="AB111" s="169"/>
      <c r="AC111" s="169"/>
      <c r="AD111" s="174"/>
      <c r="AE111" s="169"/>
      <c r="AF111" s="169"/>
      <c r="AG111" s="169"/>
      <c r="AH111" s="169"/>
      <c r="AI111" s="169"/>
      <c r="AJ111" s="169"/>
      <c r="AK111" s="169"/>
      <c r="AL111" s="169"/>
      <c r="AM111" s="169"/>
    </row>
    <row r="112" spans="24:39" s="70" customFormat="1" ht="14.25">
      <c r="X112" s="169"/>
      <c r="Y112" s="169"/>
      <c r="Z112" s="169"/>
      <c r="AA112" s="169"/>
      <c r="AB112" s="169"/>
      <c r="AC112" s="169"/>
      <c r="AD112" s="174"/>
      <c r="AE112" s="169"/>
      <c r="AF112" s="169"/>
      <c r="AG112" s="169"/>
      <c r="AH112" s="169"/>
      <c r="AI112" s="169"/>
      <c r="AJ112" s="169"/>
      <c r="AK112" s="169"/>
      <c r="AL112" s="169"/>
      <c r="AM112" s="169"/>
    </row>
    <row r="113" spans="24:39" s="70" customFormat="1" ht="14.25">
      <c r="X113" s="169"/>
      <c r="Y113" s="169"/>
      <c r="Z113" s="169"/>
      <c r="AA113" s="169"/>
      <c r="AB113" s="169"/>
      <c r="AC113" s="169"/>
      <c r="AD113" s="174"/>
      <c r="AE113" s="169"/>
      <c r="AF113" s="169"/>
      <c r="AG113" s="169"/>
      <c r="AH113" s="169"/>
      <c r="AI113" s="169"/>
      <c r="AJ113" s="169"/>
      <c r="AK113" s="169"/>
      <c r="AL113" s="169"/>
      <c r="AM113" s="169"/>
    </row>
    <row r="114" spans="24:39" s="70" customFormat="1" ht="14.25">
      <c r="X114" s="169"/>
      <c r="Y114" s="169"/>
      <c r="Z114" s="169"/>
      <c r="AA114" s="169"/>
      <c r="AB114" s="169"/>
      <c r="AC114" s="169"/>
      <c r="AD114" s="174"/>
      <c r="AE114" s="169"/>
      <c r="AF114" s="169"/>
      <c r="AG114" s="169"/>
      <c r="AH114" s="169"/>
      <c r="AI114" s="169"/>
      <c r="AJ114" s="169"/>
      <c r="AK114" s="169"/>
      <c r="AL114" s="169"/>
      <c r="AM114" s="169"/>
    </row>
    <row r="115" spans="24:39" s="70" customFormat="1" ht="14.25">
      <c r="X115" s="169"/>
      <c r="Y115" s="169"/>
      <c r="Z115" s="169"/>
      <c r="AA115" s="169"/>
      <c r="AB115" s="169"/>
      <c r="AC115" s="169"/>
      <c r="AD115" s="174"/>
      <c r="AE115" s="169"/>
      <c r="AF115" s="169"/>
      <c r="AG115" s="169"/>
      <c r="AH115" s="169"/>
      <c r="AI115" s="169"/>
      <c r="AJ115" s="169"/>
      <c r="AK115" s="169"/>
      <c r="AL115" s="169"/>
      <c r="AM115" s="169"/>
    </row>
    <row r="116" spans="24:39" s="70" customFormat="1" ht="14.25">
      <c r="X116" s="169"/>
      <c r="Y116" s="169"/>
      <c r="Z116" s="169"/>
      <c r="AA116" s="169"/>
      <c r="AB116" s="169"/>
      <c r="AC116" s="169"/>
      <c r="AD116" s="174"/>
      <c r="AE116" s="169"/>
      <c r="AF116" s="169"/>
      <c r="AG116" s="169"/>
      <c r="AH116" s="169"/>
      <c r="AI116" s="169"/>
      <c r="AJ116" s="169"/>
      <c r="AK116" s="169"/>
      <c r="AL116" s="169"/>
      <c r="AM116" s="169"/>
    </row>
    <row r="117" spans="24:39" s="70" customFormat="1" ht="14.25">
      <c r="X117" s="169"/>
      <c r="Y117" s="169"/>
      <c r="Z117" s="169"/>
      <c r="AA117" s="169"/>
      <c r="AB117" s="169"/>
      <c r="AC117" s="169"/>
      <c r="AD117" s="174"/>
      <c r="AE117" s="169"/>
      <c r="AF117" s="169"/>
      <c r="AG117" s="169"/>
      <c r="AH117" s="169"/>
      <c r="AI117" s="169"/>
      <c r="AJ117" s="169"/>
      <c r="AK117" s="169"/>
      <c r="AL117" s="169"/>
      <c r="AM117" s="169"/>
    </row>
    <row r="118" spans="24:39" s="70" customFormat="1" ht="14.25">
      <c r="X118" s="169"/>
      <c r="Y118" s="169"/>
      <c r="Z118" s="169"/>
      <c r="AA118" s="169"/>
      <c r="AB118" s="169"/>
      <c r="AC118" s="169"/>
      <c r="AD118" s="174"/>
      <c r="AE118" s="169"/>
      <c r="AF118" s="169"/>
      <c r="AG118" s="169"/>
      <c r="AH118" s="169"/>
      <c r="AI118" s="169"/>
      <c r="AJ118" s="169"/>
      <c r="AK118" s="169"/>
      <c r="AL118" s="169"/>
      <c r="AM118" s="169"/>
    </row>
    <row r="119" spans="24:39" s="70" customFormat="1" ht="14.25">
      <c r="X119" s="169"/>
      <c r="Y119" s="169"/>
      <c r="Z119" s="169"/>
      <c r="AA119" s="169"/>
      <c r="AB119" s="169"/>
      <c r="AC119" s="169"/>
      <c r="AD119" s="174"/>
      <c r="AE119" s="169"/>
      <c r="AF119" s="169"/>
      <c r="AG119" s="169"/>
      <c r="AH119" s="169"/>
      <c r="AI119" s="169"/>
      <c r="AJ119" s="169"/>
      <c r="AK119" s="169"/>
      <c r="AL119" s="169"/>
      <c r="AM119" s="169"/>
    </row>
    <row r="120" spans="24:39" s="70" customFormat="1" ht="14.25">
      <c r="X120" s="169"/>
      <c r="Y120" s="169"/>
      <c r="Z120" s="169"/>
      <c r="AA120" s="169"/>
      <c r="AB120" s="169"/>
      <c r="AC120" s="169"/>
      <c r="AD120" s="174"/>
      <c r="AE120" s="169"/>
      <c r="AF120" s="169"/>
      <c r="AG120" s="169"/>
      <c r="AH120" s="169"/>
      <c r="AI120" s="169"/>
      <c r="AJ120" s="169"/>
      <c r="AK120" s="169"/>
      <c r="AL120" s="169"/>
      <c r="AM120" s="169"/>
    </row>
    <row r="121" spans="24:39" s="70" customFormat="1" ht="14.25">
      <c r="X121" s="169"/>
      <c r="Y121" s="169"/>
      <c r="Z121" s="169"/>
      <c r="AA121" s="169"/>
      <c r="AB121" s="169"/>
      <c r="AC121" s="169"/>
      <c r="AD121" s="174"/>
      <c r="AE121" s="169"/>
      <c r="AF121" s="169"/>
      <c r="AG121" s="169"/>
      <c r="AH121" s="169"/>
      <c r="AI121" s="169"/>
      <c r="AJ121" s="169"/>
      <c r="AK121" s="169"/>
      <c r="AL121" s="169"/>
      <c r="AM121" s="169"/>
    </row>
    <row r="122" spans="24:39" s="70" customFormat="1" ht="14.25">
      <c r="X122" s="169"/>
      <c r="Y122" s="169"/>
      <c r="Z122" s="169"/>
      <c r="AA122" s="169"/>
      <c r="AB122" s="169"/>
      <c r="AC122" s="169"/>
      <c r="AD122" s="174"/>
      <c r="AE122" s="169"/>
      <c r="AF122" s="169"/>
      <c r="AG122" s="169"/>
      <c r="AH122" s="169"/>
      <c r="AI122" s="169"/>
      <c r="AJ122" s="169"/>
      <c r="AK122" s="169"/>
      <c r="AL122" s="169"/>
      <c r="AM122" s="169"/>
    </row>
    <row r="123" spans="24:39" s="70" customFormat="1" ht="14.25">
      <c r="X123" s="169"/>
      <c r="Y123" s="169"/>
      <c r="Z123" s="169"/>
      <c r="AA123" s="169"/>
      <c r="AB123" s="169"/>
      <c r="AC123" s="169"/>
      <c r="AD123" s="174"/>
      <c r="AE123" s="169"/>
      <c r="AF123" s="169"/>
      <c r="AG123" s="169"/>
      <c r="AH123" s="169"/>
      <c r="AI123" s="169"/>
      <c r="AJ123" s="169"/>
      <c r="AK123" s="169"/>
      <c r="AL123" s="169"/>
      <c r="AM123" s="169"/>
    </row>
    <row r="124" spans="24:39" s="70" customFormat="1" ht="14.25">
      <c r="X124" s="169"/>
      <c r="Y124" s="169"/>
      <c r="Z124" s="169"/>
      <c r="AA124" s="169"/>
      <c r="AB124" s="169"/>
      <c r="AC124" s="169"/>
      <c r="AD124" s="174"/>
      <c r="AE124" s="169"/>
      <c r="AF124" s="169"/>
      <c r="AG124" s="169"/>
      <c r="AH124" s="169"/>
      <c r="AI124" s="169"/>
      <c r="AJ124" s="169"/>
      <c r="AK124" s="169"/>
      <c r="AL124" s="169"/>
      <c r="AM124" s="169"/>
    </row>
    <row r="125" spans="24:39" s="70" customFormat="1" ht="14.25">
      <c r="X125" s="169"/>
      <c r="Y125" s="169"/>
      <c r="Z125" s="169"/>
      <c r="AA125" s="169"/>
      <c r="AB125" s="169"/>
      <c r="AC125" s="169"/>
      <c r="AD125" s="174"/>
      <c r="AE125" s="169"/>
      <c r="AF125" s="169"/>
      <c r="AG125" s="169"/>
      <c r="AH125" s="169"/>
      <c r="AI125" s="169"/>
      <c r="AJ125" s="169"/>
      <c r="AK125" s="169"/>
      <c r="AL125" s="169"/>
      <c r="AM125" s="169"/>
    </row>
    <row r="126" spans="24:39" s="70" customFormat="1" ht="14.25">
      <c r="X126" s="169"/>
      <c r="Y126" s="169"/>
      <c r="Z126" s="169"/>
      <c r="AA126" s="169"/>
      <c r="AB126" s="169"/>
      <c r="AC126" s="169"/>
      <c r="AD126" s="174"/>
      <c r="AE126" s="169"/>
      <c r="AF126" s="169"/>
      <c r="AG126" s="169"/>
      <c r="AH126" s="169"/>
      <c r="AI126" s="169"/>
      <c r="AJ126" s="169"/>
      <c r="AK126" s="169"/>
      <c r="AL126" s="169"/>
      <c r="AM126" s="169"/>
    </row>
    <row r="127" spans="24:39" s="70" customFormat="1" ht="14.25">
      <c r="X127" s="169"/>
      <c r="Y127" s="169"/>
      <c r="Z127" s="169"/>
      <c r="AA127" s="169"/>
      <c r="AB127" s="169"/>
      <c r="AC127" s="169"/>
      <c r="AD127" s="174"/>
      <c r="AE127" s="169"/>
      <c r="AF127" s="169"/>
      <c r="AG127" s="169"/>
      <c r="AH127" s="169"/>
      <c r="AI127" s="169"/>
      <c r="AJ127" s="169"/>
      <c r="AK127" s="169"/>
      <c r="AL127" s="169"/>
      <c r="AM127" s="169"/>
    </row>
    <row r="128" spans="24:39" s="70" customFormat="1" ht="14.25">
      <c r="X128" s="169"/>
      <c r="Y128" s="169"/>
      <c r="Z128" s="169"/>
      <c r="AA128" s="169"/>
      <c r="AB128" s="169"/>
      <c r="AC128" s="169"/>
      <c r="AD128" s="174"/>
      <c r="AE128" s="169"/>
      <c r="AF128" s="169"/>
      <c r="AG128" s="169"/>
      <c r="AH128" s="169"/>
      <c r="AI128" s="169"/>
      <c r="AJ128" s="169"/>
      <c r="AK128" s="169"/>
      <c r="AL128" s="169"/>
      <c r="AM128" s="169"/>
    </row>
    <row r="129" spans="24:39" s="70" customFormat="1" ht="14.25">
      <c r="X129" s="169"/>
      <c r="Y129" s="169"/>
      <c r="Z129" s="169"/>
      <c r="AA129" s="169"/>
      <c r="AB129" s="169"/>
      <c r="AC129" s="169"/>
      <c r="AD129" s="174"/>
      <c r="AE129" s="169"/>
      <c r="AF129" s="169"/>
      <c r="AG129" s="169"/>
      <c r="AH129" s="169"/>
      <c r="AI129" s="169"/>
      <c r="AJ129" s="169"/>
      <c r="AK129" s="169"/>
      <c r="AL129" s="169"/>
      <c r="AM129" s="169"/>
    </row>
    <row r="130" spans="24:39" s="70" customFormat="1" ht="14.25">
      <c r="X130" s="169"/>
      <c r="Y130" s="169"/>
      <c r="Z130" s="169"/>
      <c r="AA130" s="169"/>
      <c r="AB130" s="169"/>
      <c r="AC130" s="169"/>
      <c r="AD130" s="174"/>
      <c r="AE130" s="169"/>
      <c r="AF130" s="169"/>
      <c r="AG130" s="169"/>
      <c r="AH130" s="169"/>
      <c r="AI130" s="169"/>
      <c r="AJ130" s="169"/>
      <c r="AK130" s="169"/>
      <c r="AL130" s="169"/>
      <c r="AM130" s="169"/>
    </row>
    <row r="131" spans="24:39" s="70" customFormat="1" ht="14.25">
      <c r="X131" s="169"/>
      <c r="Y131" s="169"/>
      <c r="Z131" s="169"/>
      <c r="AA131" s="169"/>
      <c r="AB131" s="169"/>
      <c r="AC131" s="169"/>
      <c r="AD131" s="174"/>
      <c r="AE131" s="169"/>
      <c r="AF131" s="169"/>
      <c r="AG131" s="169"/>
      <c r="AH131" s="169"/>
      <c r="AI131" s="169"/>
      <c r="AJ131" s="169"/>
      <c r="AK131" s="169"/>
      <c r="AL131" s="169"/>
      <c r="AM131" s="169"/>
    </row>
    <row r="132" spans="24:39" s="70" customFormat="1" ht="14.25">
      <c r="X132" s="169"/>
      <c r="Y132" s="169"/>
      <c r="Z132" s="169"/>
      <c r="AA132" s="169"/>
      <c r="AB132" s="169"/>
      <c r="AC132" s="169"/>
      <c r="AD132" s="174"/>
      <c r="AE132" s="169"/>
      <c r="AF132" s="169"/>
      <c r="AG132" s="169"/>
      <c r="AH132" s="169"/>
      <c r="AI132" s="169"/>
      <c r="AJ132" s="169"/>
      <c r="AK132" s="169"/>
      <c r="AL132" s="169"/>
      <c r="AM132" s="169"/>
    </row>
    <row r="133" spans="24:39" s="70" customFormat="1" ht="14.25">
      <c r="X133" s="169"/>
      <c r="Y133" s="169"/>
      <c r="Z133" s="169"/>
      <c r="AA133" s="169"/>
      <c r="AB133" s="169"/>
      <c r="AC133" s="169"/>
      <c r="AD133" s="174"/>
      <c r="AE133" s="169"/>
      <c r="AF133" s="169"/>
      <c r="AG133" s="169"/>
      <c r="AH133" s="169"/>
      <c r="AI133" s="169"/>
      <c r="AJ133" s="169"/>
      <c r="AK133" s="169"/>
      <c r="AL133" s="169"/>
      <c r="AM133" s="169"/>
    </row>
    <row r="134" spans="24:39" s="70" customFormat="1" ht="14.25">
      <c r="X134" s="169"/>
      <c r="Y134" s="169"/>
      <c r="Z134" s="169"/>
      <c r="AA134" s="169"/>
      <c r="AB134" s="169"/>
      <c r="AC134" s="169"/>
      <c r="AD134" s="174"/>
      <c r="AE134" s="169"/>
      <c r="AF134" s="169"/>
      <c r="AG134" s="169"/>
      <c r="AH134" s="169"/>
      <c r="AI134" s="169"/>
      <c r="AJ134" s="169"/>
      <c r="AK134" s="169"/>
      <c r="AL134" s="169"/>
      <c r="AM134" s="169"/>
    </row>
    <row r="135" spans="24:39" s="70" customFormat="1" ht="14.25">
      <c r="X135" s="169"/>
      <c r="Y135" s="169"/>
      <c r="Z135" s="169"/>
      <c r="AA135" s="169"/>
      <c r="AB135" s="169"/>
      <c r="AC135" s="169"/>
      <c r="AD135" s="174"/>
      <c r="AE135" s="169"/>
      <c r="AF135" s="169"/>
      <c r="AG135" s="169"/>
      <c r="AH135" s="169"/>
      <c r="AI135" s="169"/>
      <c r="AJ135" s="169"/>
      <c r="AK135" s="169"/>
      <c r="AL135" s="169"/>
      <c r="AM135" s="169"/>
    </row>
    <row r="136" spans="24:39" s="70" customFormat="1" ht="14.25">
      <c r="X136" s="169"/>
      <c r="Y136" s="169"/>
      <c r="Z136" s="169"/>
      <c r="AA136" s="169"/>
      <c r="AB136" s="169"/>
      <c r="AC136" s="169"/>
      <c r="AD136" s="174"/>
      <c r="AE136" s="169"/>
      <c r="AF136" s="169"/>
      <c r="AG136" s="169"/>
      <c r="AH136" s="169"/>
      <c r="AI136" s="169"/>
      <c r="AJ136" s="169"/>
      <c r="AK136" s="169"/>
      <c r="AL136" s="169"/>
      <c r="AM136" s="169"/>
    </row>
    <row r="137" spans="24:39" s="70" customFormat="1" ht="14.25">
      <c r="X137" s="169"/>
      <c r="Y137" s="169"/>
      <c r="Z137" s="169"/>
      <c r="AA137" s="169"/>
      <c r="AB137" s="169"/>
      <c r="AC137" s="169"/>
      <c r="AD137" s="174"/>
      <c r="AE137" s="169"/>
      <c r="AF137" s="169"/>
      <c r="AG137" s="169"/>
      <c r="AH137" s="169"/>
      <c r="AI137" s="169"/>
      <c r="AJ137" s="169"/>
      <c r="AK137" s="169"/>
      <c r="AL137" s="169"/>
      <c r="AM137" s="169"/>
    </row>
    <row r="138" spans="24:39" s="70" customFormat="1" ht="14.25">
      <c r="X138" s="169"/>
      <c r="Y138" s="169"/>
      <c r="Z138" s="169"/>
      <c r="AA138" s="169"/>
      <c r="AB138" s="169"/>
      <c r="AC138" s="169"/>
      <c r="AD138" s="174"/>
      <c r="AE138" s="169"/>
      <c r="AF138" s="169"/>
      <c r="AG138" s="169"/>
      <c r="AH138" s="169"/>
      <c r="AI138" s="169"/>
      <c r="AJ138" s="169"/>
      <c r="AK138" s="169"/>
      <c r="AL138" s="169"/>
      <c r="AM138" s="169"/>
    </row>
    <row r="139" spans="24:39" s="70" customFormat="1" ht="14.25">
      <c r="X139" s="169"/>
      <c r="Y139" s="169"/>
      <c r="Z139" s="169"/>
      <c r="AA139" s="169"/>
      <c r="AB139" s="169"/>
      <c r="AC139" s="169"/>
      <c r="AD139" s="174"/>
      <c r="AE139" s="169"/>
      <c r="AF139" s="169"/>
      <c r="AG139" s="169"/>
      <c r="AH139" s="169"/>
      <c r="AI139" s="169"/>
      <c r="AJ139" s="169"/>
      <c r="AK139" s="169"/>
      <c r="AL139" s="169"/>
      <c r="AM139" s="169"/>
    </row>
    <row r="140" spans="24:39" s="70" customFormat="1" ht="14.25">
      <c r="X140" s="169"/>
      <c r="Y140" s="169"/>
      <c r="Z140" s="169"/>
      <c r="AA140" s="169"/>
      <c r="AB140" s="169"/>
      <c r="AC140" s="169"/>
      <c r="AD140" s="174"/>
      <c r="AE140" s="169"/>
      <c r="AF140" s="169"/>
      <c r="AG140" s="169"/>
      <c r="AH140" s="169"/>
      <c r="AI140" s="169"/>
      <c r="AJ140" s="169"/>
      <c r="AK140" s="169"/>
      <c r="AL140" s="169"/>
      <c r="AM140" s="169"/>
    </row>
    <row r="141" spans="24:39" s="70" customFormat="1" ht="14.25">
      <c r="X141" s="169"/>
      <c r="Y141" s="169"/>
      <c r="Z141" s="169"/>
      <c r="AA141" s="169"/>
      <c r="AB141" s="169"/>
      <c r="AC141" s="169"/>
      <c r="AD141" s="174"/>
      <c r="AE141" s="169"/>
      <c r="AF141" s="169"/>
      <c r="AG141" s="169"/>
      <c r="AH141" s="169"/>
      <c r="AI141" s="169"/>
      <c r="AJ141" s="169"/>
      <c r="AK141" s="169"/>
      <c r="AL141" s="169"/>
      <c r="AM141" s="169"/>
    </row>
    <row r="142" spans="24:39" s="70" customFormat="1" ht="14.25">
      <c r="X142" s="169"/>
      <c r="Y142" s="169"/>
      <c r="Z142" s="169"/>
      <c r="AA142" s="169"/>
      <c r="AB142" s="169"/>
      <c r="AC142" s="169"/>
      <c r="AD142" s="174"/>
      <c r="AE142" s="169"/>
      <c r="AF142" s="169"/>
      <c r="AG142" s="169"/>
      <c r="AH142" s="169"/>
      <c r="AI142" s="169"/>
      <c r="AJ142" s="169"/>
      <c r="AK142" s="169"/>
      <c r="AL142" s="169"/>
      <c r="AM142" s="169"/>
    </row>
    <row r="143" spans="24:39" s="70" customFormat="1" ht="14.25">
      <c r="X143" s="169"/>
      <c r="Y143" s="169"/>
      <c r="Z143" s="169"/>
      <c r="AA143" s="169"/>
      <c r="AB143" s="169"/>
      <c r="AC143" s="169"/>
      <c r="AD143" s="174"/>
      <c r="AE143" s="169"/>
      <c r="AF143" s="169"/>
      <c r="AG143" s="169"/>
      <c r="AH143" s="169"/>
      <c r="AI143" s="169"/>
      <c r="AJ143" s="169"/>
      <c r="AK143" s="169"/>
      <c r="AL143" s="169"/>
      <c r="AM143" s="169"/>
    </row>
    <row r="144" spans="24:39" s="70" customFormat="1" ht="14.25">
      <c r="X144" s="169"/>
      <c r="Y144" s="169"/>
      <c r="Z144" s="169"/>
      <c r="AA144" s="169"/>
      <c r="AB144" s="169"/>
      <c r="AC144" s="169"/>
      <c r="AD144" s="174"/>
      <c r="AE144" s="169"/>
      <c r="AF144" s="169"/>
      <c r="AG144" s="169"/>
      <c r="AH144" s="169"/>
      <c r="AI144" s="169"/>
      <c r="AJ144" s="169"/>
      <c r="AK144" s="169"/>
      <c r="AL144" s="169"/>
      <c r="AM144" s="169"/>
    </row>
    <row r="145" spans="24:39" s="70" customFormat="1" ht="14.25">
      <c r="X145" s="169"/>
      <c r="Y145" s="169"/>
      <c r="Z145" s="169"/>
      <c r="AA145" s="169"/>
      <c r="AB145" s="169"/>
      <c r="AC145" s="169"/>
      <c r="AD145" s="174"/>
      <c r="AE145" s="169"/>
      <c r="AF145" s="169"/>
      <c r="AG145" s="169"/>
      <c r="AH145" s="169"/>
      <c r="AI145" s="169"/>
      <c r="AJ145" s="169"/>
      <c r="AK145" s="169"/>
      <c r="AL145" s="169"/>
      <c r="AM145" s="169"/>
    </row>
    <row r="146" spans="24:39" s="70" customFormat="1" ht="14.25">
      <c r="X146" s="169"/>
      <c r="Y146" s="169"/>
      <c r="Z146" s="169"/>
      <c r="AA146" s="169"/>
      <c r="AB146" s="169"/>
      <c r="AC146" s="169"/>
      <c r="AD146" s="174"/>
      <c r="AE146" s="169"/>
      <c r="AF146" s="169"/>
      <c r="AG146" s="169"/>
      <c r="AH146" s="169"/>
      <c r="AI146" s="169"/>
      <c r="AJ146" s="169"/>
      <c r="AK146" s="169"/>
      <c r="AL146" s="169"/>
      <c r="AM146" s="169"/>
    </row>
    <row r="147" spans="24:39" s="70" customFormat="1" ht="14.25">
      <c r="X147" s="169"/>
      <c r="Y147" s="169"/>
      <c r="Z147" s="169"/>
      <c r="AA147" s="169"/>
      <c r="AB147" s="169"/>
      <c r="AC147" s="169"/>
      <c r="AD147" s="174"/>
      <c r="AE147" s="169"/>
      <c r="AF147" s="169"/>
      <c r="AG147" s="169"/>
      <c r="AH147" s="169"/>
      <c r="AI147" s="169"/>
      <c r="AJ147" s="169"/>
      <c r="AK147" s="169"/>
      <c r="AL147" s="169"/>
      <c r="AM147" s="169"/>
    </row>
    <row r="148" spans="24:39" s="70" customFormat="1" ht="14.25">
      <c r="X148" s="169"/>
      <c r="Y148" s="169"/>
      <c r="Z148" s="169"/>
      <c r="AA148" s="169"/>
      <c r="AB148" s="169"/>
      <c r="AC148" s="169"/>
      <c r="AD148" s="174"/>
      <c r="AE148" s="169"/>
      <c r="AF148" s="169"/>
      <c r="AG148" s="169"/>
      <c r="AH148" s="169"/>
      <c r="AI148" s="169"/>
      <c r="AJ148" s="169"/>
      <c r="AK148" s="169"/>
      <c r="AL148" s="169"/>
      <c r="AM148" s="169"/>
    </row>
    <row r="149" spans="24:39" s="70" customFormat="1" ht="14.25">
      <c r="X149" s="169"/>
      <c r="Y149" s="169"/>
      <c r="Z149" s="169"/>
      <c r="AA149" s="169"/>
      <c r="AB149" s="169"/>
      <c r="AC149" s="169"/>
      <c r="AD149" s="174"/>
      <c r="AE149" s="169"/>
      <c r="AF149" s="169"/>
      <c r="AG149" s="169"/>
      <c r="AH149" s="169"/>
      <c r="AI149" s="169"/>
      <c r="AJ149" s="169"/>
      <c r="AK149" s="169"/>
      <c r="AL149" s="169"/>
      <c r="AM149" s="169"/>
    </row>
    <row r="150" spans="24:39" s="70" customFormat="1" ht="14.25">
      <c r="X150" s="169"/>
      <c r="Y150" s="169"/>
      <c r="Z150" s="169"/>
      <c r="AA150" s="169"/>
      <c r="AB150" s="169"/>
      <c r="AC150" s="169"/>
      <c r="AD150" s="174"/>
      <c r="AE150" s="169"/>
      <c r="AF150" s="169"/>
      <c r="AG150" s="169"/>
      <c r="AH150" s="169"/>
      <c r="AI150" s="169"/>
      <c r="AJ150" s="169"/>
      <c r="AK150" s="169"/>
      <c r="AL150" s="169"/>
      <c r="AM150" s="169"/>
    </row>
    <row r="151" spans="24:39" s="70" customFormat="1" ht="14.25">
      <c r="X151" s="169"/>
      <c r="Y151" s="169"/>
      <c r="Z151" s="169"/>
      <c r="AA151" s="169"/>
      <c r="AB151" s="169"/>
      <c r="AC151" s="169"/>
      <c r="AD151" s="174"/>
      <c r="AE151" s="169"/>
      <c r="AF151" s="169"/>
      <c r="AG151" s="169"/>
      <c r="AH151" s="169"/>
      <c r="AI151" s="169"/>
      <c r="AJ151" s="169"/>
      <c r="AK151" s="169"/>
      <c r="AL151" s="169"/>
      <c r="AM151" s="169"/>
    </row>
    <row r="152" spans="24:39" s="70" customFormat="1" ht="14.25">
      <c r="X152" s="169"/>
      <c r="Y152" s="169"/>
      <c r="Z152" s="169"/>
      <c r="AA152" s="169"/>
      <c r="AB152" s="169"/>
      <c r="AC152" s="169"/>
      <c r="AD152" s="174"/>
      <c r="AE152" s="169"/>
      <c r="AF152" s="169"/>
      <c r="AG152" s="169"/>
      <c r="AH152" s="169"/>
      <c r="AI152" s="169"/>
      <c r="AJ152" s="169"/>
      <c r="AK152" s="169"/>
      <c r="AL152" s="169"/>
      <c r="AM152" s="169"/>
    </row>
    <row r="153" spans="24:39" s="70" customFormat="1" ht="14.25">
      <c r="X153" s="169"/>
      <c r="Y153" s="169"/>
      <c r="Z153" s="169"/>
      <c r="AA153" s="169"/>
      <c r="AB153" s="169"/>
      <c r="AC153" s="169"/>
      <c r="AD153" s="174"/>
      <c r="AE153" s="169"/>
      <c r="AF153" s="169"/>
      <c r="AG153" s="169"/>
      <c r="AH153" s="169"/>
      <c r="AI153" s="169"/>
      <c r="AJ153" s="169"/>
      <c r="AK153" s="169"/>
      <c r="AL153" s="169"/>
      <c r="AM153" s="169"/>
    </row>
    <row r="154" spans="24:39" s="70" customFormat="1" ht="14.25">
      <c r="X154" s="169"/>
      <c r="Y154" s="169"/>
      <c r="Z154" s="169"/>
      <c r="AA154" s="169"/>
      <c r="AB154" s="169"/>
      <c r="AC154" s="169"/>
      <c r="AD154" s="174"/>
      <c r="AE154" s="169"/>
      <c r="AF154" s="169"/>
      <c r="AG154" s="169"/>
      <c r="AH154" s="169"/>
      <c r="AI154" s="169"/>
      <c r="AJ154" s="169"/>
      <c r="AK154" s="169"/>
      <c r="AL154" s="169"/>
      <c r="AM154" s="169"/>
    </row>
    <row r="155" spans="24:39" s="70" customFormat="1" ht="14.25">
      <c r="X155" s="169"/>
      <c r="Y155" s="169"/>
      <c r="Z155" s="169"/>
      <c r="AA155" s="169"/>
      <c r="AB155" s="169"/>
      <c r="AC155" s="169"/>
      <c r="AD155" s="174"/>
      <c r="AE155" s="169"/>
      <c r="AF155" s="169"/>
      <c r="AG155" s="169"/>
      <c r="AH155" s="169"/>
      <c r="AI155" s="169"/>
      <c r="AJ155" s="169"/>
      <c r="AK155" s="169"/>
      <c r="AL155" s="169"/>
      <c r="AM155" s="169"/>
    </row>
    <row r="156" spans="24:39" s="70" customFormat="1" ht="14.25">
      <c r="X156" s="169"/>
      <c r="Y156" s="169"/>
      <c r="Z156" s="169"/>
      <c r="AA156" s="169"/>
      <c r="AB156" s="169"/>
      <c r="AC156" s="169"/>
      <c r="AD156" s="174"/>
      <c r="AE156" s="169"/>
      <c r="AF156" s="169"/>
      <c r="AG156" s="169"/>
      <c r="AH156" s="169"/>
      <c r="AI156" s="169"/>
      <c r="AJ156" s="169"/>
      <c r="AK156" s="169"/>
      <c r="AL156" s="169"/>
      <c r="AM156" s="169"/>
    </row>
    <row r="157" spans="24:39" s="70" customFormat="1" ht="14.25">
      <c r="X157" s="169"/>
      <c r="Y157" s="169"/>
      <c r="Z157" s="169"/>
      <c r="AA157" s="169"/>
      <c r="AB157" s="169"/>
      <c r="AC157" s="169"/>
      <c r="AD157" s="174"/>
      <c r="AE157" s="169"/>
      <c r="AF157" s="169"/>
      <c r="AG157" s="169"/>
      <c r="AH157" s="169"/>
      <c r="AI157" s="169"/>
      <c r="AJ157" s="169"/>
      <c r="AK157" s="169"/>
      <c r="AL157" s="169"/>
      <c r="AM157" s="169"/>
    </row>
    <row r="158" spans="24:39" s="70" customFormat="1" ht="14.25">
      <c r="X158" s="169"/>
      <c r="Y158" s="169"/>
      <c r="Z158" s="169"/>
      <c r="AA158" s="169"/>
      <c r="AB158" s="169"/>
      <c r="AC158" s="169"/>
      <c r="AD158" s="169"/>
      <c r="AE158" s="169"/>
      <c r="AF158" s="174"/>
      <c r="AG158" s="169"/>
      <c r="AH158" s="169"/>
      <c r="AI158" s="169"/>
      <c r="AJ158" s="169"/>
      <c r="AK158" s="169"/>
      <c r="AL158" s="169"/>
      <c r="AM158" s="169"/>
    </row>
    <row r="159" spans="24:39" s="70" customFormat="1" ht="14.25">
      <c r="X159" s="169"/>
      <c r="Y159" s="169"/>
      <c r="Z159" s="169"/>
      <c r="AA159" s="169"/>
      <c r="AB159" s="169"/>
      <c r="AC159" s="169"/>
      <c r="AD159" s="169"/>
      <c r="AE159" s="169"/>
      <c r="AF159" s="174"/>
      <c r="AG159" s="169"/>
      <c r="AH159" s="169"/>
      <c r="AI159" s="169"/>
      <c r="AJ159" s="169"/>
      <c r="AK159" s="169"/>
      <c r="AL159" s="169"/>
      <c r="AM159" s="169"/>
    </row>
    <row r="160" spans="24:39" s="70" customFormat="1" ht="14.25">
      <c r="X160" s="169"/>
      <c r="Y160" s="169"/>
      <c r="Z160" s="169"/>
      <c r="AA160" s="169"/>
      <c r="AB160" s="169"/>
      <c r="AC160" s="169"/>
      <c r="AD160" s="169"/>
      <c r="AE160" s="169"/>
      <c r="AF160" s="174"/>
      <c r="AG160" s="169"/>
      <c r="AH160" s="169"/>
      <c r="AI160" s="169"/>
      <c r="AJ160" s="169"/>
      <c r="AK160" s="169"/>
      <c r="AL160" s="169"/>
      <c r="AM160" s="169"/>
    </row>
    <row r="161" spans="24:39" s="70" customFormat="1" ht="14.25">
      <c r="X161" s="169"/>
      <c r="Y161" s="169"/>
      <c r="Z161" s="169"/>
      <c r="AA161" s="169"/>
      <c r="AB161" s="169"/>
      <c r="AC161" s="169"/>
      <c r="AD161" s="169"/>
      <c r="AE161" s="169"/>
      <c r="AF161" s="174"/>
      <c r="AG161" s="169"/>
      <c r="AH161" s="169"/>
      <c r="AI161" s="169"/>
      <c r="AJ161" s="169"/>
      <c r="AK161" s="169"/>
      <c r="AL161" s="169"/>
      <c r="AM161" s="169"/>
    </row>
    <row r="162" spans="24:39" s="70" customFormat="1" ht="14.25">
      <c r="X162" s="169"/>
      <c r="Y162" s="169"/>
      <c r="Z162" s="169"/>
      <c r="AA162" s="169"/>
      <c r="AB162" s="169"/>
      <c r="AC162" s="169"/>
      <c r="AD162" s="169"/>
      <c r="AE162" s="169"/>
      <c r="AF162" s="174"/>
      <c r="AG162" s="169"/>
      <c r="AH162" s="169"/>
      <c r="AI162" s="169"/>
      <c r="AJ162" s="169"/>
      <c r="AK162" s="169"/>
      <c r="AL162" s="169"/>
      <c r="AM162" s="169"/>
    </row>
    <row r="163" spans="24:39" s="70" customFormat="1" ht="14.25">
      <c r="X163" s="169"/>
      <c r="Y163" s="169"/>
      <c r="Z163" s="169"/>
      <c r="AA163" s="169"/>
      <c r="AB163" s="169"/>
      <c r="AC163" s="169"/>
      <c r="AD163" s="169"/>
      <c r="AE163" s="169"/>
      <c r="AF163" s="174"/>
      <c r="AG163" s="169"/>
      <c r="AH163" s="169"/>
      <c r="AI163" s="169"/>
      <c r="AJ163" s="169"/>
      <c r="AK163" s="169"/>
      <c r="AL163" s="169"/>
      <c r="AM163" s="169"/>
    </row>
    <row r="164" spans="24:39" s="70" customFormat="1" ht="14.25">
      <c r="X164" s="169"/>
      <c r="Y164" s="169"/>
      <c r="Z164" s="169"/>
      <c r="AA164" s="169"/>
      <c r="AB164" s="169"/>
      <c r="AC164" s="169"/>
      <c r="AD164" s="169"/>
      <c r="AE164" s="169"/>
      <c r="AF164" s="174"/>
      <c r="AG164" s="169"/>
      <c r="AH164" s="169"/>
      <c r="AI164" s="169"/>
      <c r="AJ164" s="169"/>
      <c r="AK164" s="169"/>
      <c r="AL164" s="169"/>
      <c r="AM164" s="169"/>
    </row>
    <row r="165" spans="24:39" s="70" customFormat="1" ht="14.25">
      <c r="X165" s="169"/>
      <c r="Y165" s="169"/>
      <c r="Z165" s="169"/>
      <c r="AA165" s="169"/>
      <c r="AB165" s="169"/>
      <c r="AC165" s="169"/>
      <c r="AD165" s="169"/>
      <c r="AE165" s="169"/>
      <c r="AF165" s="174"/>
      <c r="AG165" s="169"/>
      <c r="AH165" s="169"/>
      <c r="AI165" s="169"/>
      <c r="AJ165" s="169"/>
      <c r="AK165" s="169"/>
      <c r="AL165" s="169"/>
      <c r="AM165" s="169"/>
    </row>
    <row r="166" spans="24:39" s="70" customFormat="1" ht="14.25">
      <c r="X166" s="169"/>
      <c r="Y166" s="169"/>
      <c r="Z166" s="169"/>
      <c r="AA166" s="169"/>
      <c r="AB166" s="169"/>
      <c r="AC166" s="169"/>
      <c r="AD166" s="169"/>
      <c r="AE166" s="169"/>
      <c r="AF166" s="174"/>
      <c r="AG166" s="169"/>
      <c r="AH166" s="169"/>
      <c r="AI166" s="169"/>
      <c r="AJ166" s="169"/>
      <c r="AK166" s="169"/>
      <c r="AL166" s="169"/>
      <c r="AM166" s="169"/>
    </row>
    <row r="167" spans="24:39" s="70" customFormat="1" ht="14.25">
      <c r="X167" s="169"/>
      <c r="Y167" s="169"/>
      <c r="Z167" s="169"/>
      <c r="AA167" s="169"/>
      <c r="AB167" s="169"/>
      <c r="AC167" s="169"/>
      <c r="AD167" s="169"/>
      <c r="AE167" s="169"/>
      <c r="AF167" s="174"/>
      <c r="AG167" s="169"/>
      <c r="AH167" s="169"/>
      <c r="AI167" s="169"/>
      <c r="AJ167" s="169"/>
      <c r="AK167" s="169"/>
      <c r="AL167" s="169"/>
      <c r="AM167" s="169"/>
    </row>
    <row r="168" spans="24:39" s="70" customFormat="1" ht="14.25">
      <c r="X168" s="169"/>
      <c r="Y168" s="169"/>
      <c r="Z168" s="169"/>
      <c r="AA168" s="169"/>
      <c r="AB168" s="169"/>
      <c r="AC168" s="169"/>
      <c r="AD168" s="169"/>
      <c r="AE168" s="169"/>
      <c r="AF168" s="174"/>
      <c r="AG168" s="169"/>
      <c r="AH168" s="169"/>
      <c r="AI168" s="169"/>
      <c r="AJ168" s="169"/>
      <c r="AK168" s="169"/>
      <c r="AL168" s="169"/>
      <c r="AM168" s="169"/>
    </row>
    <row r="169" spans="24:39" s="70" customFormat="1" ht="14.25">
      <c r="X169" s="169"/>
      <c r="Y169" s="169"/>
      <c r="Z169" s="169"/>
      <c r="AA169" s="169"/>
      <c r="AB169" s="169"/>
      <c r="AC169" s="169"/>
      <c r="AD169" s="169"/>
      <c r="AE169" s="169"/>
      <c r="AF169" s="174"/>
      <c r="AG169" s="169"/>
      <c r="AH169" s="169"/>
      <c r="AI169" s="169"/>
      <c r="AJ169" s="169"/>
      <c r="AK169" s="169"/>
      <c r="AL169" s="169"/>
      <c r="AM169" s="169"/>
    </row>
    <row r="170" spans="24:39" s="70" customFormat="1" ht="14.25">
      <c r="X170" s="169"/>
      <c r="Y170" s="169"/>
      <c r="Z170" s="169"/>
      <c r="AA170" s="169"/>
      <c r="AB170" s="169"/>
      <c r="AC170" s="169"/>
      <c r="AD170" s="169"/>
      <c r="AE170" s="169"/>
      <c r="AF170" s="174"/>
      <c r="AG170" s="169"/>
      <c r="AH170" s="169"/>
      <c r="AI170" s="169"/>
      <c r="AJ170" s="169"/>
      <c r="AK170" s="169"/>
      <c r="AL170" s="169"/>
      <c r="AM170" s="169"/>
    </row>
    <row r="171" spans="24:39" s="70" customFormat="1" ht="14.25">
      <c r="X171" s="169"/>
      <c r="Y171" s="169"/>
      <c r="Z171" s="169"/>
      <c r="AA171" s="169"/>
      <c r="AB171" s="169"/>
      <c r="AC171" s="169"/>
      <c r="AD171" s="169"/>
      <c r="AE171" s="169"/>
      <c r="AF171" s="174"/>
      <c r="AG171" s="169"/>
      <c r="AH171" s="169"/>
      <c r="AI171" s="169"/>
      <c r="AJ171" s="169"/>
      <c r="AK171" s="169"/>
      <c r="AL171" s="169"/>
      <c r="AM171" s="169"/>
    </row>
    <row r="172" spans="24:39" s="70" customFormat="1" ht="14.25">
      <c r="X172" s="169"/>
      <c r="Y172" s="169"/>
      <c r="Z172" s="169"/>
      <c r="AA172" s="169"/>
      <c r="AB172" s="169"/>
      <c r="AC172" s="169"/>
      <c r="AD172" s="169"/>
      <c r="AE172" s="169"/>
      <c r="AF172" s="174"/>
      <c r="AG172" s="169"/>
      <c r="AH172" s="169"/>
      <c r="AI172" s="169"/>
      <c r="AJ172" s="169"/>
      <c r="AK172" s="169"/>
      <c r="AL172" s="169"/>
      <c r="AM172" s="169"/>
    </row>
    <row r="173" spans="24:39" s="70" customFormat="1" ht="14.25">
      <c r="X173" s="169"/>
      <c r="Y173" s="169"/>
      <c r="Z173" s="169"/>
      <c r="AA173" s="169"/>
      <c r="AB173" s="169"/>
      <c r="AC173" s="169"/>
      <c r="AD173" s="169"/>
      <c r="AE173" s="169"/>
      <c r="AF173" s="174"/>
      <c r="AG173" s="169"/>
      <c r="AH173" s="169"/>
      <c r="AI173" s="169"/>
      <c r="AJ173" s="169"/>
      <c r="AK173" s="169"/>
      <c r="AL173" s="169"/>
      <c r="AM173" s="169"/>
    </row>
    <row r="174" spans="24:39" s="70" customFormat="1" ht="14.25">
      <c r="X174" s="169"/>
      <c r="Y174" s="169"/>
      <c r="Z174" s="169"/>
      <c r="AA174" s="169"/>
      <c r="AB174" s="169"/>
      <c r="AC174" s="169"/>
      <c r="AD174" s="169"/>
      <c r="AE174" s="169"/>
      <c r="AF174" s="174"/>
      <c r="AG174" s="169"/>
      <c r="AH174" s="169"/>
      <c r="AI174" s="169"/>
      <c r="AJ174" s="169"/>
      <c r="AK174" s="169"/>
      <c r="AL174" s="169"/>
      <c r="AM174" s="169"/>
    </row>
    <row r="175" spans="24:39" s="70" customFormat="1" ht="14.25">
      <c r="X175" s="169"/>
      <c r="Y175" s="169"/>
      <c r="Z175" s="169"/>
      <c r="AA175" s="169"/>
      <c r="AB175" s="169"/>
      <c r="AC175" s="169"/>
      <c r="AD175" s="169"/>
      <c r="AE175" s="169"/>
      <c r="AF175" s="174"/>
      <c r="AG175" s="169"/>
      <c r="AH175" s="169"/>
      <c r="AI175" s="169"/>
      <c r="AJ175" s="169"/>
      <c r="AK175" s="169"/>
      <c r="AL175" s="169"/>
      <c r="AM175" s="169"/>
    </row>
    <row r="176" spans="24:39" s="70" customFormat="1" ht="14.25">
      <c r="X176" s="169"/>
      <c r="Y176" s="169"/>
      <c r="Z176" s="169"/>
      <c r="AA176" s="169"/>
      <c r="AB176" s="169"/>
      <c r="AC176" s="169"/>
      <c r="AD176" s="169"/>
      <c r="AE176" s="169"/>
      <c r="AF176" s="174"/>
      <c r="AG176" s="169"/>
      <c r="AH176" s="169"/>
      <c r="AI176" s="169"/>
      <c r="AJ176" s="169"/>
      <c r="AK176" s="169"/>
      <c r="AL176" s="169"/>
      <c r="AM176" s="169"/>
    </row>
    <row r="177" spans="24:39" s="70" customFormat="1" ht="14.25">
      <c r="X177" s="169"/>
      <c r="Y177" s="169"/>
      <c r="Z177" s="169"/>
      <c r="AA177" s="169"/>
      <c r="AB177" s="169"/>
      <c r="AC177" s="169"/>
      <c r="AD177" s="169"/>
      <c r="AE177" s="169"/>
      <c r="AF177" s="174"/>
      <c r="AG177" s="169"/>
      <c r="AH177" s="169"/>
      <c r="AI177" s="169"/>
      <c r="AJ177" s="169"/>
      <c r="AK177" s="169"/>
      <c r="AL177" s="169"/>
      <c r="AM177" s="169"/>
    </row>
    <row r="178" spans="24:39" s="70" customFormat="1" ht="14.25">
      <c r="X178" s="169"/>
      <c r="Y178" s="169"/>
      <c r="Z178" s="169"/>
      <c r="AA178" s="169"/>
      <c r="AB178" s="169"/>
      <c r="AC178" s="169"/>
      <c r="AD178" s="169"/>
      <c r="AE178" s="169"/>
      <c r="AF178" s="174"/>
      <c r="AG178" s="169"/>
      <c r="AH178" s="169"/>
      <c r="AI178" s="169"/>
      <c r="AJ178" s="169"/>
      <c r="AK178" s="169"/>
      <c r="AL178" s="169"/>
      <c r="AM178" s="169"/>
    </row>
    <row r="179" spans="24:39" s="70" customFormat="1" ht="14.25">
      <c r="X179" s="169"/>
      <c r="Y179" s="169"/>
      <c r="Z179" s="169"/>
      <c r="AA179" s="169"/>
      <c r="AB179" s="169"/>
      <c r="AC179" s="169"/>
      <c r="AD179" s="169"/>
      <c r="AE179" s="169"/>
      <c r="AF179" s="174"/>
      <c r="AG179" s="169"/>
      <c r="AH179" s="169"/>
      <c r="AI179" s="169"/>
      <c r="AJ179" s="169"/>
      <c r="AK179" s="169"/>
      <c r="AL179" s="169"/>
      <c r="AM179" s="169"/>
    </row>
    <row r="180" spans="24:39" s="70" customFormat="1" ht="14.25">
      <c r="X180" s="169"/>
      <c r="Y180" s="169"/>
      <c r="Z180" s="169"/>
      <c r="AA180" s="169"/>
      <c r="AB180" s="169"/>
      <c r="AC180" s="169"/>
      <c r="AD180" s="169"/>
      <c r="AE180" s="169"/>
      <c r="AF180" s="174"/>
      <c r="AG180" s="169"/>
      <c r="AH180" s="169"/>
      <c r="AI180" s="169"/>
      <c r="AJ180" s="169"/>
      <c r="AK180" s="169"/>
      <c r="AL180" s="169"/>
      <c r="AM180" s="169"/>
    </row>
    <row r="181" spans="24:39" s="70" customFormat="1" ht="14.25">
      <c r="X181" s="169"/>
      <c r="Y181" s="169"/>
      <c r="Z181" s="169"/>
      <c r="AA181" s="169"/>
      <c r="AB181" s="169"/>
      <c r="AC181" s="169"/>
      <c r="AD181" s="169"/>
      <c r="AE181" s="169"/>
      <c r="AF181" s="174"/>
      <c r="AG181" s="169"/>
      <c r="AH181" s="169"/>
      <c r="AI181" s="169"/>
      <c r="AJ181" s="169"/>
      <c r="AK181" s="169"/>
      <c r="AL181" s="169"/>
      <c r="AM181" s="169"/>
    </row>
    <row r="182" spans="24:39" s="70" customFormat="1" ht="14.25">
      <c r="X182" s="169"/>
      <c r="Y182" s="169"/>
      <c r="Z182" s="169"/>
      <c r="AA182" s="169"/>
      <c r="AB182" s="169"/>
      <c r="AC182" s="169"/>
      <c r="AD182" s="169"/>
      <c r="AE182" s="169"/>
      <c r="AF182" s="174"/>
      <c r="AG182" s="169"/>
      <c r="AH182" s="169"/>
      <c r="AI182" s="169"/>
      <c r="AJ182" s="169"/>
      <c r="AK182" s="169"/>
      <c r="AL182" s="169"/>
      <c r="AM182" s="169"/>
    </row>
    <row r="183" spans="24:39" s="70" customFormat="1" ht="14.25">
      <c r="X183" s="169"/>
      <c r="Y183" s="169"/>
      <c r="Z183" s="169"/>
      <c r="AA183" s="169"/>
      <c r="AB183" s="169"/>
      <c r="AC183" s="169"/>
      <c r="AD183" s="169"/>
      <c r="AE183" s="169"/>
      <c r="AF183" s="174"/>
      <c r="AG183" s="169"/>
      <c r="AH183" s="169"/>
      <c r="AI183" s="169"/>
      <c r="AJ183" s="169"/>
      <c r="AK183" s="169"/>
      <c r="AL183" s="169"/>
      <c r="AM183" s="169"/>
    </row>
    <row r="184" spans="24:39" s="70" customFormat="1" ht="14.25">
      <c r="X184" s="169"/>
      <c r="Y184" s="169"/>
      <c r="Z184" s="169"/>
      <c r="AA184" s="169"/>
      <c r="AB184" s="169"/>
      <c r="AC184" s="169"/>
      <c r="AD184" s="169"/>
      <c r="AE184" s="169"/>
      <c r="AF184" s="174"/>
      <c r="AG184" s="169"/>
      <c r="AH184" s="169"/>
      <c r="AI184" s="169"/>
      <c r="AJ184" s="169"/>
      <c r="AK184" s="169"/>
      <c r="AL184" s="169"/>
      <c r="AM184" s="169"/>
    </row>
    <row r="185" spans="24:39" s="70" customFormat="1" ht="14.25">
      <c r="X185" s="169"/>
      <c r="Y185" s="169"/>
      <c r="Z185" s="169"/>
      <c r="AA185" s="169"/>
      <c r="AB185" s="169"/>
      <c r="AC185" s="169"/>
      <c r="AD185" s="169"/>
      <c r="AE185" s="169"/>
      <c r="AF185" s="174"/>
      <c r="AG185" s="169"/>
      <c r="AH185" s="169"/>
      <c r="AI185" s="169"/>
      <c r="AJ185" s="169"/>
      <c r="AK185" s="169"/>
      <c r="AL185" s="169"/>
      <c r="AM185" s="169"/>
    </row>
    <row r="186" spans="24:39" s="70" customFormat="1" ht="14.25">
      <c r="X186" s="169"/>
      <c r="Y186" s="169"/>
      <c r="Z186" s="169"/>
      <c r="AA186" s="169"/>
      <c r="AB186" s="169"/>
      <c r="AC186" s="169"/>
      <c r="AD186" s="169"/>
      <c r="AE186" s="169"/>
      <c r="AF186" s="174"/>
      <c r="AG186" s="169"/>
      <c r="AH186" s="169"/>
      <c r="AI186" s="169"/>
      <c r="AJ186" s="169"/>
      <c r="AK186" s="169"/>
      <c r="AL186" s="169"/>
      <c r="AM186" s="169"/>
    </row>
    <row r="187" spans="24:39" s="70" customFormat="1" ht="14.25">
      <c r="X187" s="169"/>
      <c r="Y187" s="169"/>
      <c r="Z187" s="169"/>
      <c r="AA187" s="169"/>
      <c r="AB187" s="169"/>
      <c r="AC187" s="169"/>
      <c r="AD187" s="169"/>
      <c r="AE187" s="169"/>
      <c r="AF187" s="174"/>
      <c r="AG187" s="169"/>
      <c r="AH187" s="169"/>
      <c r="AI187" s="169"/>
      <c r="AJ187" s="169"/>
      <c r="AK187" s="169"/>
      <c r="AL187" s="169"/>
      <c r="AM187" s="169"/>
    </row>
    <row r="188" spans="24:39" s="70" customFormat="1" ht="14.25"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74"/>
      <c r="AJ188" s="169"/>
      <c r="AK188" s="169"/>
      <c r="AL188" s="169"/>
      <c r="AM188" s="169"/>
    </row>
    <row r="189" spans="24:39" s="70" customFormat="1" ht="14.25"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74"/>
      <c r="AJ189" s="169"/>
      <c r="AK189" s="169"/>
      <c r="AL189" s="169"/>
      <c r="AM189" s="169"/>
    </row>
    <row r="190" spans="24:39" s="70" customFormat="1" ht="14.25"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74"/>
      <c r="AJ190" s="169"/>
      <c r="AK190" s="169"/>
      <c r="AL190" s="169"/>
      <c r="AM190" s="169"/>
    </row>
    <row r="191" spans="24:39" s="70" customFormat="1" ht="14.25"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74"/>
      <c r="AJ191" s="169"/>
      <c r="AK191" s="169"/>
      <c r="AL191" s="169"/>
      <c r="AM191" s="169"/>
    </row>
    <row r="192" spans="24:39" s="70" customFormat="1" ht="14.25"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74"/>
      <c r="AJ192" s="169"/>
      <c r="AK192" s="169"/>
      <c r="AL192" s="169"/>
      <c r="AM192" s="169"/>
    </row>
    <row r="193" spans="24:39" s="70" customFormat="1" ht="14.25"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74"/>
      <c r="AJ193" s="169"/>
      <c r="AK193" s="169"/>
      <c r="AL193" s="169"/>
      <c r="AM193" s="169"/>
    </row>
    <row r="194" spans="24:39" s="70" customFormat="1" ht="14.25"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74"/>
      <c r="AJ194" s="169"/>
      <c r="AK194" s="169"/>
      <c r="AL194" s="169"/>
      <c r="AM194" s="169"/>
    </row>
    <row r="195" spans="24:39" s="70" customFormat="1" ht="14.25"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74"/>
      <c r="AJ195" s="169"/>
      <c r="AK195" s="169"/>
      <c r="AL195" s="169"/>
      <c r="AM195" s="169"/>
    </row>
    <row r="196" spans="24:39" s="70" customFormat="1" ht="14.25"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74"/>
      <c r="AJ196" s="169"/>
      <c r="AK196" s="169"/>
      <c r="AL196" s="169"/>
      <c r="AM196" s="169"/>
    </row>
    <row r="197" spans="24:39" s="70" customFormat="1" ht="14.25"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74"/>
      <c r="AJ197" s="169"/>
      <c r="AK197" s="169"/>
      <c r="AL197" s="169"/>
      <c r="AM197" s="169"/>
    </row>
    <row r="198" spans="24:39" s="70" customFormat="1" ht="14.25"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74"/>
      <c r="AJ198" s="169"/>
      <c r="AK198" s="169"/>
      <c r="AL198" s="169"/>
      <c r="AM198" s="169"/>
    </row>
    <row r="199" spans="24:39" s="70" customFormat="1" ht="14.25"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74"/>
      <c r="AJ199" s="169"/>
      <c r="AK199" s="169"/>
      <c r="AL199" s="169"/>
      <c r="AM199" s="169"/>
    </row>
    <row r="200" spans="24:39" s="70" customFormat="1" ht="14.25"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74"/>
      <c r="AJ200" s="169"/>
      <c r="AK200" s="169"/>
      <c r="AL200" s="169"/>
      <c r="AM200" s="169"/>
    </row>
    <row r="201" spans="24:39" s="70" customFormat="1" ht="14.25"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74"/>
      <c r="AJ201" s="169"/>
      <c r="AK201" s="169"/>
      <c r="AL201" s="169"/>
      <c r="AM201" s="169"/>
    </row>
    <row r="202" spans="24:39" s="70" customFormat="1" ht="14.25"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74"/>
      <c r="AJ202" s="169"/>
      <c r="AK202" s="169"/>
      <c r="AL202" s="169"/>
      <c r="AM202" s="169"/>
    </row>
    <row r="203" spans="24:39" s="70" customFormat="1" ht="14.25"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74"/>
      <c r="AJ203" s="169"/>
      <c r="AK203" s="169"/>
      <c r="AL203" s="169"/>
      <c r="AM203" s="169"/>
    </row>
    <row r="204" spans="24:39" s="70" customFormat="1" ht="14.25"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74"/>
      <c r="AJ204" s="169"/>
      <c r="AK204" s="169"/>
      <c r="AL204" s="169"/>
      <c r="AM204" s="169"/>
    </row>
    <row r="205" spans="24:39" s="70" customFormat="1" ht="14.25"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74"/>
      <c r="AJ205" s="169"/>
      <c r="AK205" s="169"/>
      <c r="AL205" s="169"/>
      <c r="AM205" s="169"/>
    </row>
    <row r="206" spans="24:39" s="70" customFormat="1" ht="14.25"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74"/>
      <c r="AJ206" s="169"/>
      <c r="AK206" s="169"/>
      <c r="AL206" s="169"/>
      <c r="AM206" s="169"/>
    </row>
    <row r="207" spans="24:39" s="70" customFormat="1" ht="14.25"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74"/>
      <c r="AJ207" s="169"/>
      <c r="AK207" s="169"/>
      <c r="AL207" s="169"/>
      <c r="AM207" s="169"/>
    </row>
    <row r="208" spans="24:39" s="70" customFormat="1" ht="14.25"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74"/>
      <c r="AJ208" s="169"/>
      <c r="AK208" s="169"/>
      <c r="AL208" s="169"/>
      <c r="AM208" s="169"/>
    </row>
    <row r="209" spans="24:39" s="70" customFormat="1" ht="14.25"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74"/>
      <c r="AJ209" s="169"/>
      <c r="AK209" s="169"/>
      <c r="AL209" s="169"/>
      <c r="AM209" s="169"/>
    </row>
    <row r="210" spans="24:39" s="70" customFormat="1" ht="14.25"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74"/>
      <c r="AJ210" s="169"/>
      <c r="AK210" s="169"/>
      <c r="AL210" s="169"/>
      <c r="AM210" s="169"/>
    </row>
    <row r="211" spans="24:39" s="70" customFormat="1" ht="14.25"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74"/>
      <c r="AJ211" s="169"/>
      <c r="AK211" s="169"/>
      <c r="AL211" s="169"/>
      <c r="AM211" s="169"/>
    </row>
    <row r="212" spans="24:39" s="70" customFormat="1" ht="14.25"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74"/>
      <c r="AJ212" s="169"/>
      <c r="AK212" s="169"/>
      <c r="AL212" s="169"/>
      <c r="AM212" s="169"/>
    </row>
    <row r="213" spans="24:39" s="70" customFormat="1" ht="14.25"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74"/>
      <c r="AJ213" s="169"/>
      <c r="AK213" s="169"/>
      <c r="AL213" s="169"/>
      <c r="AM213" s="169"/>
    </row>
    <row r="214" spans="24:39" s="70" customFormat="1" ht="14.25"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74"/>
      <c r="AJ214" s="169"/>
      <c r="AK214" s="169"/>
      <c r="AL214" s="169"/>
      <c r="AM214" s="169"/>
    </row>
    <row r="215" spans="24:39" s="70" customFormat="1" ht="14.25"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74"/>
      <c r="AJ215" s="169"/>
      <c r="AK215" s="169"/>
      <c r="AL215" s="169"/>
      <c r="AM215" s="169"/>
    </row>
    <row r="216" spans="24:39" s="70" customFormat="1" ht="14.25"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74"/>
      <c r="AJ216" s="169"/>
      <c r="AK216" s="169"/>
      <c r="AL216" s="169"/>
      <c r="AM216" s="169"/>
    </row>
    <row r="217" spans="24:39" s="70" customFormat="1" ht="14.25"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74"/>
      <c r="AJ217" s="169"/>
      <c r="AK217" s="169"/>
      <c r="AL217" s="169"/>
      <c r="AM217" s="169"/>
    </row>
    <row r="218" spans="24:39" s="70" customFormat="1" ht="14.25"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74"/>
      <c r="AJ218" s="169"/>
      <c r="AK218" s="169"/>
      <c r="AL218" s="169"/>
      <c r="AM218" s="169"/>
    </row>
    <row r="219" spans="24:39" s="70" customFormat="1" ht="14.25"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74"/>
      <c r="AJ219" s="169"/>
      <c r="AK219" s="169"/>
      <c r="AL219" s="169"/>
      <c r="AM219" s="169"/>
    </row>
    <row r="220" spans="24:39" s="70" customFormat="1" ht="14.25"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74"/>
      <c r="AJ220" s="169"/>
      <c r="AK220" s="169"/>
      <c r="AL220" s="169"/>
      <c r="AM220" s="169"/>
    </row>
    <row r="221" spans="24:39" s="70" customFormat="1" ht="14.25"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74"/>
      <c r="AJ221" s="169"/>
      <c r="AK221" s="169"/>
      <c r="AL221" s="169"/>
      <c r="AM221" s="169"/>
    </row>
    <row r="222" spans="24:39" s="70" customFormat="1" ht="14.25"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74"/>
      <c r="AJ222" s="169"/>
      <c r="AK222" s="169"/>
      <c r="AL222" s="169"/>
      <c r="AM222" s="169"/>
    </row>
    <row r="223" spans="24:39" s="70" customFormat="1" ht="14.25"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74"/>
      <c r="AJ223" s="169"/>
      <c r="AK223" s="169"/>
      <c r="AL223" s="169"/>
      <c r="AM223" s="169"/>
    </row>
    <row r="224" spans="24:39" s="70" customFormat="1" ht="14.25"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74"/>
      <c r="AJ224" s="169"/>
      <c r="AK224" s="169"/>
      <c r="AL224" s="169"/>
      <c r="AM224" s="169"/>
    </row>
    <row r="225" spans="24:39" s="70" customFormat="1" ht="14.25"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74"/>
      <c r="AJ225" s="169"/>
      <c r="AK225" s="169"/>
      <c r="AL225" s="169"/>
      <c r="AM225" s="169"/>
    </row>
    <row r="226" spans="24:39" s="70" customFormat="1" ht="14.25"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74"/>
      <c r="AJ226" s="169"/>
      <c r="AK226" s="169"/>
      <c r="AL226" s="169"/>
      <c r="AM226" s="169"/>
    </row>
    <row r="227" spans="24:39" s="70" customFormat="1" ht="14.25"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74"/>
      <c r="AJ227" s="169"/>
      <c r="AK227" s="169"/>
      <c r="AL227" s="169"/>
      <c r="AM227" s="169"/>
    </row>
    <row r="228" spans="24:39" s="70" customFormat="1" ht="14.25"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74"/>
      <c r="AJ228" s="169"/>
      <c r="AK228" s="169"/>
      <c r="AL228" s="169"/>
      <c r="AM228" s="169"/>
    </row>
    <row r="229" spans="24:39" s="70" customFormat="1" ht="14.25"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74"/>
      <c r="AJ229" s="169"/>
      <c r="AK229" s="169"/>
      <c r="AL229" s="169"/>
      <c r="AM229" s="169"/>
    </row>
    <row r="230" spans="24:39" s="70" customFormat="1" ht="14.25"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74"/>
      <c r="AJ230" s="169"/>
      <c r="AK230" s="169"/>
      <c r="AL230" s="169"/>
      <c r="AM230" s="169"/>
    </row>
    <row r="231" spans="24:39" s="70" customFormat="1" ht="14.25"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74"/>
      <c r="AJ231" s="169"/>
      <c r="AK231" s="169"/>
      <c r="AL231" s="169"/>
      <c r="AM231" s="169"/>
    </row>
    <row r="232" spans="24:39" s="70" customFormat="1" ht="14.25"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74"/>
      <c r="AJ232" s="169"/>
      <c r="AK232" s="169"/>
      <c r="AL232" s="169"/>
      <c r="AM232" s="169"/>
    </row>
    <row r="233" spans="24:39" s="70" customFormat="1" ht="14.25"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74"/>
      <c r="AJ233" s="169"/>
      <c r="AK233" s="169"/>
      <c r="AL233" s="169"/>
      <c r="AM233" s="169"/>
    </row>
    <row r="234" spans="24:39" s="70" customFormat="1" ht="14.25"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74"/>
      <c r="AJ234" s="169"/>
      <c r="AK234" s="169"/>
      <c r="AL234" s="169"/>
      <c r="AM234" s="169"/>
    </row>
    <row r="235" spans="24:39" s="70" customFormat="1" ht="14.25"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74"/>
      <c r="AJ235" s="169"/>
      <c r="AK235" s="169"/>
      <c r="AL235" s="169"/>
      <c r="AM235" s="169"/>
    </row>
    <row r="236" spans="24:39" s="70" customFormat="1" ht="14.25"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74"/>
      <c r="AJ236" s="169"/>
      <c r="AK236" s="169"/>
      <c r="AL236" s="169"/>
      <c r="AM236" s="169"/>
    </row>
    <row r="237" spans="24:39" s="70" customFormat="1" ht="14.25"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74"/>
      <c r="AJ237" s="169"/>
      <c r="AK237" s="169"/>
      <c r="AL237" s="169"/>
      <c r="AM237" s="169"/>
    </row>
    <row r="238" spans="24:39" s="70" customFormat="1" ht="14.25"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74"/>
      <c r="AJ238" s="169"/>
      <c r="AK238" s="169"/>
      <c r="AL238" s="169"/>
      <c r="AM238" s="169"/>
    </row>
    <row r="239" spans="24:39" s="70" customFormat="1" ht="14.25"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74"/>
      <c r="AJ239" s="169"/>
      <c r="AK239" s="169"/>
      <c r="AL239" s="169"/>
      <c r="AM239" s="169"/>
    </row>
    <row r="240" spans="24:39" s="70" customFormat="1" ht="14.25"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74"/>
      <c r="AJ240" s="169"/>
      <c r="AK240" s="169"/>
      <c r="AL240" s="169"/>
      <c r="AM240" s="169"/>
    </row>
    <row r="241" spans="24:39" s="70" customFormat="1" ht="14.25"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74"/>
      <c r="AJ241" s="169"/>
      <c r="AK241" s="169"/>
      <c r="AL241" s="169"/>
      <c r="AM241" s="169"/>
    </row>
    <row r="242" spans="24:39" s="70" customFormat="1" ht="14.25"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74"/>
      <c r="AJ242" s="169"/>
      <c r="AK242" s="169"/>
      <c r="AL242" s="169"/>
      <c r="AM242" s="169"/>
    </row>
    <row r="243" spans="24:39" s="70" customFormat="1" ht="14.25"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74"/>
      <c r="AJ243" s="169"/>
      <c r="AK243" s="169"/>
      <c r="AL243" s="169"/>
      <c r="AM243" s="169"/>
    </row>
    <row r="244" spans="24:39" s="70" customFormat="1" ht="14.25"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74"/>
      <c r="AJ244" s="169"/>
      <c r="AK244" s="169"/>
      <c r="AL244" s="169"/>
      <c r="AM244" s="169"/>
    </row>
    <row r="245" spans="24:39" s="70" customFormat="1" ht="14.25"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74"/>
      <c r="AJ245" s="169"/>
      <c r="AK245" s="169"/>
      <c r="AL245" s="169"/>
      <c r="AM245" s="169"/>
    </row>
    <row r="246" spans="24:39" s="70" customFormat="1" ht="14.25"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74"/>
      <c r="AJ246" s="169"/>
      <c r="AK246" s="169"/>
      <c r="AL246" s="169"/>
      <c r="AM246" s="169"/>
    </row>
    <row r="247" spans="24:39" s="70" customFormat="1" ht="14.25"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74"/>
      <c r="AJ247" s="169"/>
      <c r="AK247" s="169"/>
      <c r="AL247" s="169"/>
      <c r="AM247" s="169"/>
    </row>
    <row r="248" spans="24:39" s="70" customFormat="1" ht="14.25"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74"/>
      <c r="AJ248" s="169"/>
      <c r="AK248" s="169"/>
      <c r="AL248" s="169"/>
      <c r="AM248" s="169"/>
    </row>
    <row r="249" spans="24:39" s="70" customFormat="1" ht="14.25"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74"/>
      <c r="AJ249" s="169"/>
      <c r="AK249" s="169"/>
      <c r="AL249" s="169"/>
      <c r="AM249" s="169"/>
    </row>
    <row r="250" spans="24:39" s="70" customFormat="1" ht="14.25"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74"/>
      <c r="AJ250" s="169"/>
      <c r="AK250" s="169"/>
      <c r="AL250" s="169"/>
      <c r="AM250" s="169"/>
    </row>
    <row r="251" spans="24:39" s="70" customFormat="1" ht="14.25"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74"/>
      <c r="AJ251" s="169"/>
      <c r="AK251" s="169"/>
      <c r="AL251" s="169"/>
      <c r="AM251" s="169"/>
    </row>
    <row r="252" spans="24:39" s="70" customFormat="1" ht="14.25"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74"/>
      <c r="AJ252" s="169"/>
      <c r="AK252" s="169"/>
      <c r="AL252" s="169"/>
      <c r="AM252" s="169"/>
    </row>
    <row r="253" spans="24:39" s="70" customFormat="1" ht="14.25"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74"/>
      <c r="AJ253" s="169"/>
      <c r="AK253" s="169"/>
      <c r="AL253" s="169"/>
      <c r="AM253" s="169"/>
    </row>
    <row r="254" spans="24:39" s="70" customFormat="1" ht="14.25"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74"/>
      <c r="AJ254" s="169"/>
      <c r="AK254" s="169"/>
      <c r="AL254" s="169"/>
      <c r="AM254" s="169"/>
    </row>
    <row r="255" spans="24:39" s="70" customFormat="1" ht="14.25"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74"/>
      <c r="AJ255" s="169"/>
      <c r="AK255" s="169"/>
      <c r="AL255" s="169"/>
      <c r="AM255" s="169"/>
    </row>
    <row r="256" spans="24:39" s="70" customFormat="1" ht="14.25"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74"/>
      <c r="AJ256" s="169"/>
      <c r="AK256" s="169"/>
      <c r="AL256" s="169"/>
      <c r="AM256" s="169"/>
    </row>
    <row r="257" spans="24:39" s="70" customFormat="1" ht="14.25"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74"/>
      <c r="AJ257" s="169"/>
      <c r="AK257" s="169"/>
      <c r="AL257" s="169"/>
      <c r="AM257" s="169"/>
    </row>
    <row r="258" ht="14.25">
      <c r="AI258" s="174"/>
    </row>
    <row r="259" ht="14.25">
      <c r="AI259" s="174"/>
    </row>
    <row r="260" ht="14.25">
      <c r="AI260" s="174"/>
    </row>
    <row r="261" ht="14.25">
      <c r="AI261" s="174"/>
    </row>
    <row r="262" ht="14.25">
      <c r="AI262" s="174"/>
    </row>
    <row r="263" ht="14.25">
      <c r="AI263" s="174"/>
    </row>
    <row r="264" ht="14.25">
      <c r="AI264" s="174"/>
    </row>
    <row r="265" ht="14.25">
      <c r="AI265" s="174"/>
    </row>
  </sheetData>
  <sheetProtection password="DD1F" sheet="1"/>
  <mergeCells count="19">
    <mergeCell ref="A1:W1"/>
    <mergeCell ref="N7:O7"/>
    <mergeCell ref="G6:J6"/>
    <mergeCell ref="B7:L7"/>
    <mergeCell ref="Q7:R7"/>
    <mergeCell ref="B3:E3"/>
    <mergeCell ref="F3:K3"/>
    <mergeCell ref="L4:N4"/>
    <mergeCell ref="Q5:U5"/>
    <mergeCell ref="U12:V12"/>
    <mergeCell ref="B5:C5"/>
    <mergeCell ref="D5:F5"/>
    <mergeCell ref="G5:J5"/>
    <mergeCell ref="O4:W4"/>
    <mergeCell ref="K5:N5"/>
    <mergeCell ref="O5:P5"/>
    <mergeCell ref="B4:E4"/>
    <mergeCell ref="F4:K4"/>
    <mergeCell ref="B9:O10"/>
  </mergeCells>
  <conditionalFormatting sqref="V26:V43">
    <cfRule type="cellIs" priority="1" dxfId="11" operator="greaterThan" stopIfTrue="1">
      <formula>2</formula>
    </cfRule>
    <cfRule type="cellIs" priority="2" dxfId="11" operator="greaterThan" stopIfTrue="1">
      <formula>4</formula>
    </cfRule>
    <cfRule type="cellIs" priority="3" dxfId="11" operator="greaterThan" stopIfTrue="1">
      <formula>3</formula>
    </cfRule>
  </conditionalFormatting>
  <dataValidations count="12"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プルダウンメニューより種目を選択してください。" sqref="M12:M81 J12:J81 R12:S81">
      <formula1>女子二年</formula1>
    </dataValidation>
    <dataValidation allowBlank="1" showInputMessage="1" showErrorMessage="1" prompt="最高記録がある場合は，公認記録を記入してください。&#10;例)4分07秒03→40703" sqref="Q10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51秒34→5134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$AC$12:$AC$87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2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91"/>
  <sheetViews>
    <sheetView zoomScalePageLayoutView="0" workbookViewId="0" topLeftCell="A1">
      <selection activeCell="A2" sqref="A2:AH14"/>
    </sheetView>
  </sheetViews>
  <sheetFormatPr defaultColWidth="9.00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4.75390625" style="30" bestFit="1" customWidth="1"/>
    <col min="9" max="9" width="2.00390625" style="30" bestFit="1" customWidth="1"/>
    <col min="10" max="10" width="9.1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5" width="7.625" style="30" bestFit="1" customWidth="1"/>
    <col min="16" max="16" width="6.375" style="30" bestFit="1" customWidth="1"/>
    <col min="17" max="18" width="5.875" style="30" bestFit="1" customWidth="1"/>
    <col min="19" max="19" width="10.875" style="30" bestFit="1" customWidth="1"/>
    <col min="20" max="20" width="6.37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9.00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9.00390625" style="30" customWidth="1"/>
    <col min="36" max="36" width="9.375" style="30" bestFit="1" customWidth="1"/>
    <col min="37" max="37" width="5.875" style="30" bestFit="1" customWidth="1"/>
    <col min="38" max="16384" width="9.00390625" style="30" customWidth="1"/>
  </cols>
  <sheetData>
    <row r="1" spans="1:37" s="28" customFormat="1" ht="12.75" thickBot="1">
      <c r="A1" s="34" t="s">
        <v>149</v>
      </c>
      <c r="B1" s="34" t="s">
        <v>150</v>
      </c>
      <c r="C1" s="34"/>
      <c r="D1" s="34"/>
      <c r="E1" s="34"/>
      <c r="F1" s="34" t="s">
        <v>151</v>
      </c>
      <c r="G1" s="34"/>
      <c r="H1" s="34"/>
      <c r="I1" s="34"/>
      <c r="J1" s="34" t="s">
        <v>152</v>
      </c>
      <c r="K1" s="34" t="s">
        <v>153</v>
      </c>
      <c r="L1" s="34" t="s">
        <v>154</v>
      </c>
      <c r="M1" s="34" t="s">
        <v>155</v>
      </c>
      <c r="N1" s="34" t="s">
        <v>156</v>
      </c>
      <c r="O1" s="34" t="s">
        <v>157</v>
      </c>
      <c r="P1" s="34" t="s">
        <v>13</v>
      </c>
      <c r="Q1" s="35" t="s">
        <v>158</v>
      </c>
      <c r="R1" s="35" t="s">
        <v>159</v>
      </c>
      <c r="S1" s="34" t="s">
        <v>160</v>
      </c>
      <c r="T1" s="34" t="s">
        <v>14</v>
      </c>
      <c r="U1" s="35" t="s">
        <v>161</v>
      </c>
      <c r="V1" s="35" t="s">
        <v>159</v>
      </c>
      <c r="W1" s="34" t="s">
        <v>160</v>
      </c>
      <c r="X1" s="36" t="s">
        <v>162</v>
      </c>
      <c r="Y1" s="36" t="s">
        <v>163</v>
      </c>
      <c r="Z1" s="36" t="s">
        <v>164</v>
      </c>
      <c r="AA1" s="36"/>
      <c r="AB1" s="36"/>
      <c r="AC1" s="36" t="s">
        <v>165</v>
      </c>
      <c r="AE1" s="28" t="s">
        <v>194</v>
      </c>
      <c r="AF1" s="28" t="s">
        <v>196</v>
      </c>
      <c r="AG1" s="28" t="s">
        <v>195</v>
      </c>
      <c r="AH1" s="28" t="s">
        <v>197</v>
      </c>
      <c r="AJ1" s="29" t="s">
        <v>166</v>
      </c>
      <c r="AK1" s="29" t="s">
        <v>167</v>
      </c>
    </row>
    <row r="2" spans="1:37" ht="12.75" thickTop="1">
      <c r="A2" s="38">
        <f>'男子入力'!B12</f>
        <v>0</v>
      </c>
      <c r="B2" s="38">
        <f>A2+200100000</f>
        <v>200100000</v>
      </c>
      <c r="C2" s="38">
        <f>'男子入力'!C12</f>
        <v>0</v>
      </c>
      <c r="D2" s="38">
        <f>'男子入力'!D12</f>
        <v>0</v>
      </c>
      <c r="E2" s="38" t="s">
        <v>253</v>
      </c>
      <c r="F2" s="38" t="str">
        <f>CONCATENATE(C2,E2,D2)</f>
        <v>0　0</v>
      </c>
      <c r="G2" s="38">
        <f>'男子入力'!E12</f>
      </c>
      <c r="H2" s="38">
        <f>'男子入力'!F12</f>
      </c>
      <c r="I2" s="38" t="s">
        <v>190</v>
      </c>
      <c r="J2" s="38" t="str">
        <f>CONCATENATE(G2,I2,H2)</f>
        <v> </v>
      </c>
      <c r="K2" s="38" t="s">
        <v>191</v>
      </c>
      <c r="L2" s="38">
        <v>1</v>
      </c>
      <c r="M2" s="38">
        <v>46</v>
      </c>
      <c r="N2" s="38">
        <f>'男子入力'!H12</f>
        <v>0</v>
      </c>
      <c r="O2" s="38" t="e">
        <f>'男子入力'!I12</f>
        <v>#N/A</v>
      </c>
      <c r="P2" s="38">
        <f>'男子入力'!J12</f>
        <v>0</v>
      </c>
      <c r="Q2" s="37" t="e">
        <f aca="true" t="shared" si="0" ref="Q2:Q33">VLOOKUP(P2,$AJ$2:$AK$23,2,FALSE)</f>
        <v>#N/A</v>
      </c>
      <c r="R2" s="38">
        <f>'男子入力'!K12</f>
        <v>0</v>
      </c>
      <c r="S2" s="38" t="e">
        <f>CONCATENATE(Q2," ",R2)</f>
        <v>#N/A</v>
      </c>
      <c r="T2" s="38">
        <f>'男子入力'!M12</f>
        <v>0</v>
      </c>
      <c r="U2" s="37" t="e">
        <f aca="true" t="shared" si="1" ref="U2:U33">VLOOKUP(T2,$AJ$2:$AK$23,2,FALSE)</f>
        <v>#N/A</v>
      </c>
      <c r="V2" s="38">
        <f>'男子入力'!N12</f>
        <v>0</v>
      </c>
      <c r="W2" s="38" t="e">
        <f>CONCATENATE(U2," ",V2)</f>
        <v>#N/A</v>
      </c>
      <c r="X2" s="38">
        <f>'男子入力'!P12</f>
        <v>0</v>
      </c>
      <c r="Y2" s="38">
        <f>'男子入力'!Q12</f>
        <v>0</v>
      </c>
      <c r="Z2" s="38" t="str">
        <f>CONCATENATE(AA2,'男子入力'!G12,AB2)</f>
        <v>()</v>
      </c>
      <c r="AA2" s="38" t="s">
        <v>192</v>
      </c>
      <c r="AB2" s="38" t="s">
        <v>193</v>
      </c>
      <c r="AC2" s="38" t="str">
        <f aca="true" t="shared" si="2" ref="AC2:AC33">CONCATENATE(F2,Z2)</f>
        <v>0　0()</v>
      </c>
      <c r="AE2" s="32">
        <f>'男子入力'!R12</f>
        <v>0</v>
      </c>
      <c r="AF2" s="33" t="e">
        <f>VLOOKUP(AE2,$AJ$2:$AK$23,2,FALSE)</f>
        <v>#N/A</v>
      </c>
      <c r="AG2" s="32">
        <f>'男子入力'!S12</f>
        <v>0</v>
      </c>
      <c r="AH2" s="33" t="e">
        <f>VLOOKUP(AG2,$AJ$2:$AK$23,2,FALSE)</f>
        <v>#N/A</v>
      </c>
      <c r="AJ2" s="31" t="s">
        <v>168</v>
      </c>
      <c r="AK2" s="27" t="s">
        <v>169</v>
      </c>
    </row>
    <row r="3" spans="1:37" ht="12">
      <c r="A3" s="38">
        <f>'男子入力'!B13</f>
        <v>0</v>
      </c>
      <c r="B3" s="38">
        <f aca="true" t="shared" si="3" ref="B3:B51">A3+200100000</f>
        <v>200100000</v>
      </c>
      <c r="C3" s="38">
        <f>'男子入力'!C13</f>
        <v>0</v>
      </c>
      <c r="D3" s="38">
        <f>'男子入力'!D13</f>
        <v>0</v>
      </c>
      <c r="E3" s="38" t="s">
        <v>219</v>
      </c>
      <c r="F3" s="38" t="str">
        <f aca="true" t="shared" si="4" ref="F3:F51">CONCATENATE(C3,E3,D3)</f>
        <v>0　0</v>
      </c>
      <c r="G3" s="38">
        <f>'男子入力'!E13</f>
      </c>
      <c r="H3" s="38">
        <f>'男子入力'!F13</f>
      </c>
      <c r="I3" s="38" t="s">
        <v>190</v>
      </c>
      <c r="J3" s="38" t="str">
        <f aca="true" t="shared" si="5" ref="J3:J51">CONCATENATE(G3,I3,H3)</f>
        <v> </v>
      </c>
      <c r="K3" s="38" t="s">
        <v>191</v>
      </c>
      <c r="L3" s="38">
        <v>1</v>
      </c>
      <c r="M3" s="38">
        <v>46</v>
      </c>
      <c r="N3" s="38">
        <f>'男子入力'!H13</f>
        <v>0</v>
      </c>
      <c r="O3" s="38" t="e">
        <f>'男子入力'!I13</f>
        <v>#N/A</v>
      </c>
      <c r="P3" s="38">
        <f>'男子入力'!J13</f>
        <v>0</v>
      </c>
      <c r="Q3" s="37" t="e">
        <f t="shared" si="0"/>
        <v>#N/A</v>
      </c>
      <c r="R3" s="38">
        <f>'男子入力'!K13</f>
        <v>0</v>
      </c>
      <c r="S3" s="38" t="e">
        <f aca="true" t="shared" si="6" ref="S3:S51">CONCATENATE(Q3," ",R3)</f>
        <v>#N/A</v>
      </c>
      <c r="T3" s="38">
        <f>'男子入力'!M13</f>
        <v>0</v>
      </c>
      <c r="U3" s="37" t="e">
        <f t="shared" si="1"/>
        <v>#N/A</v>
      </c>
      <c r="V3" s="38">
        <f>'男子入力'!N13</f>
        <v>0</v>
      </c>
      <c r="W3" s="38" t="e">
        <f aca="true" t="shared" si="7" ref="W3:W51">CONCATENATE(U3," ",V3)</f>
        <v>#N/A</v>
      </c>
      <c r="X3" s="38">
        <f>'男子入力'!P13</f>
        <v>0</v>
      </c>
      <c r="Y3" s="38">
        <f>'男子入力'!Q13</f>
        <v>0</v>
      </c>
      <c r="Z3" s="38" t="str">
        <f>CONCATENATE(AA3,'男子入力'!G13,AB3)</f>
        <v>()</v>
      </c>
      <c r="AA3" s="38" t="s">
        <v>192</v>
      </c>
      <c r="AB3" s="38" t="s">
        <v>193</v>
      </c>
      <c r="AC3" s="38" t="str">
        <f t="shared" si="2"/>
        <v>0　0()</v>
      </c>
      <c r="AE3" s="32">
        <f>'男子入力'!R13</f>
        <v>0</v>
      </c>
      <c r="AF3" s="33" t="e">
        <f aca="true" t="shared" si="8" ref="AF3:AF51">VLOOKUP(AE3,$AJ$2:$AK$23,2,FALSE)</f>
        <v>#N/A</v>
      </c>
      <c r="AG3" s="32">
        <f>'男子入力'!S13</f>
        <v>0</v>
      </c>
      <c r="AH3" s="33" t="e">
        <f aca="true" t="shared" si="9" ref="AH3:AH51">VLOOKUP(AG3,$AJ$2:$AK$23,2,FALSE)</f>
        <v>#N/A</v>
      </c>
      <c r="AJ3" s="31" t="s">
        <v>105</v>
      </c>
      <c r="AK3" s="27" t="s">
        <v>170</v>
      </c>
    </row>
    <row r="4" spans="1:37" ht="12">
      <c r="A4" s="38">
        <f>'男子入力'!B14</f>
        <v>0</v>
      </c>
      <c r="B4" s="38">
        <f t="shared" si="3"/>
        <v>200100000</v>
      </c>
      <c r="C4" s="38">
        <f>'男子入力'!C14</f>
        <v>0</v>
      </c>
      <c r="D4" s="38">
        <f>'男子入力'!D14</f>
        <v>0</v>
      </c>
      <c r="E4" s="38" t="s">
        <v>219</v>
      </c>
      <c r="F4" s="38" t="str">
        <f t="shared" si="4"/>
        <v>0　0</v>
      </c>
      <c r="G4" s="38">
        <f>'男子入力'!E14</f>
      </c>
      <c r="H4" s="38">
        <f>'男子入力'!F14</f>
      </c>
      <c r="I4" s="38" t="s">
        <v>190</v>
      </c>
      <c r="J4" s="38" t="str">
        <f t="shared" si="5"/>
        <v> </v>
      </c>
      <c r="K4" s="38" t="s">
        <v>191</v>
      </c>
      <c r="L4" s="38">
        <v>1</v>
      </c>
      <c r="M4" s="38">
        <v>46</v>
      </c>
      <c r="N4" s="38">
        <f>'男子入力'!H14</f>
        <v>0</v>
      </c>
      <c r="O4" s="38" t="e">
        <f>'男子入力'!I14</f>
        <v>#N/A</v>
      </c>
      <c r="P4" s="38">
        <f>'男子入力'!J14</f>
        <v>0</v>
      </c>
      <c r="Q4" s="37" t="e">
        <f t="shared" si="0"/>
        <v>#N/A</v>
      </c>
      <c r="R4" s="38">
        <f>'男子入力'!K14</f>
        <v>0</v>
      </c>
      <c r="S4" s="38" t="e">
        <f t="shared" si="6"/>
        <v>#N/A</v>
      </c>
      <c r="T4" s="38">
        <f>'男子入力'!M14</f>
        <v>0</v>
      </c>
      <c r="U4" s="37" t="e">
        <f t="shared" si="1"/>
        <v>#N/A</v>
      </c>
      <c r="V4" s="38">
        <f>'男子入力'!N14</f>
        <v>0</v>
      </c>
      <c r="W4" s="38" t="e">
        <f t="shared" si="7"/>
        <v>#N/A</v>
      </c>
      <c r="X4" s="38">
        <f>'男子入力'!P14</f>
        <v>0</v>
      </c>
      <c r="Y4" s="38">
        <f>'男子入力'!Q14</f>
        <v>0</v>
      </c>
      <c r="Z4" s="38" t="str">
        <f>CONCATENATE(AA4,'男子入力'!G14,AB4)</f>
        <v>()</v>
      </c>
      <c r="AA4" s="38" t="s">
        <v>192</v>
      </c>
      <c r="AB4" s="38" t="s">
        <v>193</v>
      </c>
      <c r="AC4" s="38" t="str">
        <f t="shared" si="2"/>
        <v>0　0()</v>
      </c>
      <c r="AE4" s="32">
        <f>'男子入力'!R14</f>
        <v>0</v>
      </c>
      <c r="AF4" s="33" t="e">
        <f t="shared" si="8"/>
        <v>#N/A</v>
      </c>
      <c r="AG4" s="32">
        <f>'男子入力'!S14</f>
        <v>0</v>
      </c>
      <c r="AH4" s="33" t="e">
        <f t="shared" si="9"/>
        <v>#N/A</v>
      </c>
      <c r="AJ4" s="31" t="s">
        <v>106</v>
      </c>
      <c r="AK4" s="27" t="s">
        <v>171</v>
      </c>
    </row>
    <row r="5" spans="1:37" ht="12">
      <c r="A5" s="38">
        <f>'男子入力'!B15</f>
        <v>0</v>
      </c>
      <c r="B5" s="38">
        <f t="shared" si="3"/>
        <v>200100000</v>
      </c>
      <c r="C5" s="38">
        <f>'男子入力'!C15</f>
        <v>0</v>
      </c>
      <c r="D5" s="38">
        <f>'男子入力'!D15</f>
        <v>0</v>
      </c>
      <c r="E5" s="38" t="s">
        <v>219</v>
      </c>
      <c r="F5" s="38" t="str">
        <f t="shared" si="4"/>
        <v>0　0</v>
      </c>
      <c r="G5" s="38">
        <f>'男子入力'!E15</f>
      </c>
      <c r="H5" s="38">
        <f>'男子入力'!F15</f>
      </c>
      <c r="I5" s="38" t="s">
        <v>190</v>
      </c>
      <c r="J5" s="38" t="str">
        <f t="shared" si="5"/>
        <v> </v>
      </c>
      <c r="K5" s="38" t="s">
        <v>191</v>
      </c>
      <c r="L5" s="38">
        <v>1</v>
      </c>
      <c r="M5" s="38">
        <v>46</v>
      </c>
      <c r="N5" s="38">
        <f>'男子入力'!H15</f>
        <v>0</v>
      </c>
      <c r="O5" s="38" t="e">
        <f>'男子入力'!I15</f>
        <v>#N/A</v>
      </c>
      <c r="P5" s="38">
        <f>'男子入力'!J15</f>
        <v>0</v>
      </c>
      <c r="Q5" s="37" t="e">
        <f t="shared" si="0"/>
        <v>#N/A</v>
      </c>
      <c r="R5" s="38">
        <f>'男子入力'!K15</f>
        <v>0</v>
      </c>
      <c r="S5" s="38" t="e">
        <f t="shared" si="6"/>
        <v>#N/A</v>
      </c>
      <c r="T5" s="38">
        <f>'男子入力'!M15</f>
        <v>0</v>
      </c>
      <c r="U5" s="37" t="e">
        <f t="shared" si="1"/>
        <v>#N/A</v>
      </c>
      <c r="V5" s="38">
        <f>'男子入力'!N15</f>
        <v>0</v>
      </c>
      <c r="W5" s="38" t="e">
        <f t="shared" si="7"/>
        <v>#N/A</v>
      </c>
      <c r="X5" s="38">
        <f>'男子入力'!P15</f>
        <v>0</v>
      </c>
      <c r="Y5" s="38">
        <f>'男子入力'!Q15</f>
        <v>0</v>
      </c>
      <c r="Z5" s="38" t="str">
        <f>CONCATENATE(AA5,'男子入力'!G15,AB5)</f>
        <v>()</v>
      </c>
      <c r="AA5" s="38" t="s">
        <v>192</v>
      </c>
      <c r="AB5" s="38" t="s">
        <v>193</v>
      </c>
      <c r="AC5" s="38" t="str">
        <f t="shared" si="2"/>
        <v>0　0()</v>
      </c>
      <c r="AE5" s="32">
        <f>'男子入力'!R15</f>
        <v>0</v>
      </c>
      <c r="AF5" s="33" t="e">
        <f t="shared" si="8"/>
        <v>#N/A</v>
      </c>
      <c r="AG5" s="32">
        <f>'男子入力'!S15</f>
        <v>0</v>
      </c>
      <c r="AH5" s="33" t="e">
        <f t="shared" si="9"/>
        <v>#N/A</v>
      </c>
      <c r="AJ5" s="31" t="s">
        <v>107</v>
      </c>
      <c r="AK5" s="27" t="s">
        <v>172</v>
      </c>
    </row>
    <row r="6" spans="1:37" ht="12">
      <c r="A6" s="38">
        <f>'男子入力'!B16</f>
        <v>0</v>
      </c>
      <c r="B6" s="38">
        <f t="shared" si="3"/>
        <v>200100000</v>
      </c>
      <c r="C6" s="38">
        <f>'男子入力'!C16</f>
        <v>0</v>
      </c>
      <c r="D6" s="38">
        <f>'男子入力'!D16</f>
        <v>0</v>
      </c>
      <c r="E6" s="38" t="s">
        <v>219</v>
      </c>
      <c r="F6" s="38" t="str">
        <f t="shared" si="4"/>
        <v>0　0</v>
      </c>
      <c r="G6" s="38">
        <f>'男子入力'!E16</f>
      </c>
      <c r="H6" s="38">
        <f>'男子入力'!F16</f>
      </c>
      <c r="I6" s="38" t="s">
        <v>190</v>
      </c>
      <c r="J6" s="38" t="str">
        <f t="shared" si="5"/>
        <v> </v>
      </c>
      <c r="K6" s="38" t="s">
        <v>191</v>
      </c>
      <c r="L6" s="38">
        <v>1</v>
      </c>
      <c r="M6" s="38">
        <v>46</v>
      </c>
      <c r="N6" s="38">
        <f>'男子入力'!H16</f>
        <v>0</v>
      </c>
      <c r="O6" s="38" t="e">
        <f>'男子入力'!I16</f>
        <v>#N/A</v>
      </c>
      <c r="P6" s="38">
        <f>'男子入力'!J16</f>
        <v>0</v>
      </c>
      <c r="Q6" s="37" t="e">
        <f t="shared" si="0"/>
        <v>#N/A</v>
      </c>
      <c r="R6" s="38">
        <f>'男子入力'!K16</f>
        <v>0</v>
      </c>
      <c r="S6" s="38" t="e">
        <f t="shared" si="6"/>
        <v>#N/A</v>
      </c>
      <c r="T6" s="38">
        <f>'男子入力'!M16</f>
        <v>0</v>
      </c>
      <c r="U6" s="37" t="e">
        <f t="shared" si="1"/>
        <v>#N/A</v>
      </c>
      <c r="V6" s="38">
        <f>'男子入力'!N16</f>
        <v>0</v>
      </c>
      <c r="W6" s="38" t="e">
        <f t="shared" si="7"/>
        <v>#N/A</v>
      </c>
      <c r="X6" s="38">
        <f>'男子入力'!P16</f>
        <v>0</v>
      </c>
      <c r="Y6" s="38">
        <f>'男子入力'!Q16</f>
        <v>0</v>
      </c>
      <c r="Z6" s="38" t="str">
        <f>CONCATENATE(AA6,'男子入力'!G16,AB6)</f>
        <v>()</v>
      </c>
      <c r="AA6" s="38" t="s">
        <v>192</v>
      </c>
      <c r="AB6" s="38" t="s">
        <v>193</v>
      </c>
      <c r="AC6" s="38" t="str">
        <f t="shared" si="2"/>
        <v>0　0()</v>
      </c>
      <c r="AE6" s="32">
        <f>'男子入力'!R16</f>
        <v>0</v>
      </c>
      <c r="AF6" s="33" t="e">
        <f t="shared" si="8"/>
        <v>#N/A</v>
      </c>
      <c r="AG6" s="32">
        <f>'男子入力'!S16</f>
        <v>0</v>
      </c>
      <c r="AH6" s="33" t="e">
        <f t="shared" si="9"/>
        <v>#N/A</v>
      </c>
      <c r="AJ6" s="31" t="s">
        <v>108</v>
      </c>
      <c r="AK6" s="27" t="s">
        <v>173</v>
      </c>
    </row>
    <row r="7" spans="1:37" ht="12">
      <c r="A7" s="38">
        <f>'男子入力'!B17</f>
        <v>0</v>
      </c>
      <c r="B7" s="38">
        <f t="shared" si="3"/>
        <v>200100000</v>
      </c>
      <c r="C7" s="38">
        <f>'男子入力'!C17</f>
        <v>0</v>
      </c>
      <c r="D7" s="38">
        <f>'男子入力'!D17</f>
        <v>0</v>
      </c>
      <c r="E7" s="38" t="s">
        <v>219</v>
      </c>
      <c r="F7" s="38" t="str">
        <f t="shared" si="4"/>
        <v>0　0</v>
      </c>
      <c r="G7" s="38">
        <f>'男子入力'!E17</f>
      </c>
      <c r="H7" s="38">
        <f>'男子入力'!F17</f>
      </c>
      <c r="I7" s="38" t="s">
        <v>190</v>
      </c>
      <c r="J7" s="38" t="str">
        <f t="shared" si="5"/>
        <v> </v>
      </c>
      <c r="K7" s="38" t="s">
        <v>191</v>
      </c>
      <c r="L7" s="38">
        <v>1</v>
      </c>
      <c r="M7" s="38">
        <v>46</v>
      </c>
      <c r="N7" s="38">
        <f>'男子入力'!H17</f>
        <v>0</v>
      </c>
      <c r="O7" s="38" t="e">
        <f>'男子入力'!I17</f>
        <v>#N/A</v>
      </c>
      <c r="P7" s="38">
        <f>'男子入力'!J17</f>
        <v>0</v>
      </c>
      <c r="Q7" s="37" t="e">
        <f t="shared" si="0"/>
        <v>#N/A</v>
      </c>
      <c r="R7" s="38">
        <f>'男子入力'!K17</f>
        <v>0</v>
      </c>
      <c r="S7" s="38" t="e">
        <f t="shared" si="6"/>
        <v>#N/A</v>
      </c>
      <c r="T7" s="38">
        <f>'男子入力'!M17</f>
        <v>0</v>
      </c>
      <c r="U7" s="37" t="e">
        <f t="shared" si="1"/>
        <v>#N/A</v>
      </c>
      <c r="V7" s="38">
        <f>'男子入力'!N17</f>
        <v>0</v>
      </c>
      <c r="W7" s="38" t="e">
        <f t="shared" si="7"/>
        <v>#N/A</v>
      </c>
      <c r="X7" s="38">
        <f>'男子入力'!P17</f>
        <v>0</v>
      </c>
      <c r="Y7" s="38">
        <f>'男子入力'!Q17</f>
        <v>0</v>
      </c>
      <c r="Z7" s="38" t="str">
        <f>CONCATENATE(AA7,'男子入力'!G17,AB7)</f>
        <v>()</v>
      </c>
      <c r="AA7" s="38" t="s">
        <v>192</v>
      </c>
      <c r="AB7" s="38" t="s">
        <v>193</v>
      </c>
      <c r="AC7" s="38" t="str">
        <f t="shared" si="2"/>
        <v>0　0()</v>
      </c>
      <c r="AE7" s="32">
        <f>'男子入力'!R17</f>
        <v>0</v>
      </c>
      <c r="AF7" s="33" t="e">
        <f t="shared" si="8"/>
        <v>#N/A</v>
      </c>
      <c r="AG7" s="32">
        <f>'男子入力'!S17</f>
        <v>0</v>
      </c>
      <c r="AH7" s="33" t="e">
        <f t="shared" si="9"/>
        <v>#N/A</v>
      </c>
      <c r="AJ7" s="31" t="s">
        <v>109</v>
      </c>
      <c r="AK7" s="27" t="s">
        <v>174</v>
      </c>
    </row>
    <row r="8" spans="1:37" ht="12">
      <c r="A8" s="38">
        <f>'男子入力'!B18</f>
        <v>0</v>
      </c>
      <c r="B8" s="38">
        <f t="shared" si="3"/>
        <v>200100000</v>
      </c>
      <c r="C8" s="38">
        <f>'男子入力'!C18</f>
        <v>0</v>
      </c>
      <c r="D8" s="38">
        <f>'男子入力'!D18</f>
        <v>0</v>
      </c>
      <c r="E8" s="38" t="s">
        <v>219</v>
      </c>
      <c r="F8" s="38" t="str">
        <f t="shared" si="4"/>
        <v>0　0</v>
      </c>
      <c r="G8" s="38">
        <f>'男子入力'!E18</f>
      </c>
      <c r="H8" s="38">
        <f>'男子入力'!F18</f>
      </c>
      <c r="I8" s="38" t="s">
        <v>190</v>
      </c>
      <c r="J8" s="38" t="str">
        <f t="shared" si="5"/>
        <v> </v>
      </c>
      <c r="K8" s="38" t="s">
        <v>191</v>
      </c>
      <c r="L8" s="38">
        <v>1</v>
      </c>
      <c r="M8" s="38">
        <v>46</v>
      </c>
      <c r="N8" s="38">
        <f>'男子入力'!H18</f>
        <v>0</v>
      </c>
      <c r="O8" s="38" t="e">
        <f>'男子入力'!I18</f>
        <v>#N/A</v>
      </c>
      <c r="P8" s="38">
        <f>'男子入力'!J18</f>
        <v>0</v>
      </c>
      <c r="Q8" s="37" t="e">
        <f t="shared" si="0"/>
        <v>#N/A</v>
      </c>
      <c r="R8" s="38">
        <f>'男子入力'!K18</f>
        <v>0</v>
      </c>
      <c r="S8" s="38" t="e">
        <f t="shared" si="6"/>
        <v>#N/A</v>
      </c>
      <c r="T8" s="38">
        <f>'男子入力'!M18</f>
        <v>0</v>
      </c>
      <c r="U8" s="37" t="e">
        <f t="shared" si="1"/>
        <v>#N/A</v>
      </c>
      <c r="V8" s="38">
        <f>'男子入力'!N18</f>
        <v>0</v>
      </c>
      <c r="W8" s="38" t="e">
        <f t="shared" si="7"/>
        <v>#N/A</v>
      </c>
      <c r="X8" s="38">
        <f>'男子入力'!P18</f>
        <v>0</v>
      </c>
      <c r="Y8" s="38">
        <f>'男子入力'!Q18</f>
        <v>0</v>
      </c>
      <c r="Z8" s="38" t="str">
        <f>CONCATENATE(AA8,'男子入力'!G18,AB8)</f>
        <v>()</v>
      </c>
      <c r="AA8" s="38" t="s">
        <v>192</v>
      </c>
      <c r="AB8" s="38" t="s">
        <v>193</v>
      </c>
      <c r="AC8" s="38" t="str">
        <f t="shared" si="2"/>
        <v>0　0()</v>
      </c>
      <c r="AE8" s="32">
        <f>'男子入力'!R18</f>
        <v>0</v>
      </c>
      <c r="AF8" s="33" t="e">
        <f t="shared" si="8"/>
        <v>#N/A</v>
      </c>
      <c r="AG8" s="32">
        <f>'男子入力'!S18</f>
        <v>0</v>
      </c>
      <c r="AH8" s="33" t="e">
        <f t="shared" si="9"/>
        <v>#N/A</v>
      </c>
      <c r="AJ8" s="31" t="s">
        <v>110</v>
      </c>
      <c r="AK8" s="27" t="s">
        <v>175</v>
      </c>
    </row>
    <row r="9" spans="1:37" ht="12">
      <c r="A9" s="38">
        <f>'男子入力'!B19</f>
        <v>0</v>
      </c>
      <c r="B9" s="38">
        <f t="shared" si="3"/>
        <v>200100000</v>
      </c>
      <c r="C9" s="38">
        <f>'男子入力'!C19</f>
        <v>0</v>
      </c>
      <c r="D9" s="38">
        <f>'男子入力'!D19</f>
        <v>0</v>
      </c>
      <c r="E9" s="38" t="s">
        <v>219</v>
      </c>
      <c r="F9" s="38" t="str">
        <f t="shared" si="4"/>
        <v>0　0</v>
      </c>
      <c r="G9" s="38">
        <f>'男子入力'!E19</f>
      </c>
      <c r="H9" s="38">
        <f>'男子入力'!F19</f>
      </c>
      <c r="I9" s="38" t="s">
        <v>190</v>
      </c>
      <c r="J9" s="38" t="str">
        <f t="shared" si="5"/>
        <v> </v>
      </c>
      <c r="K9" s="38" t="s">
        <v>191</v>
      </c>
      <c r="L9" s="38">
        <v>1</v>
      </c>
      <c r="M9" s="38">
        <v>46</v>
      </c>
      <c r="N9" s="38">
        <f>'男子入力'!H19</f>
        <v>0</v>
      </c>
      <c r="O9" s="38" t="e">
        <f>'男子入力'!I19</f>
        <v>#N/A</v>
      </c>
      <c r="P9" s="38">
        <f>'男子入力'!J19</f>
        <v>0</v>
      </c>
      <c r="Q9" s="37" t="e">
        <f t="shared" si="0"/>
        <v>#N/A</v>
      </c>
      <c r="R9" s="38">
        <f>'男子入力'!K19</f>
        <v>0</v>
      </c>
      <c r="S9" s="38" t="e">
        <f t="shared" si="6"/>
        <v>#N/A</v>
      </c>
      <c r="T9" s="38">
        <f>'男子入力'!M19</f>
        <v>0</v>
      </c>
      <c r="U9" s="37" t="e">
        <f t="shared" si="1"/>
        <v>#N/A</v>
      </c>
      <c r="V9" s="38">
        <f>'男子入力'!N19</f>
        <v>0</v>
      </c>
      <c r="W9" s="38" t="e">
        <f t="shared" si="7"/>
        <v>#N/A</v>
      </c>
      <c r="X9" s="38">
        <f>'男子入力'!P19</f>
        <v>0</v>
      </c>
      <c r="Y9" s="38">
        <f>'男子入力'!Q19</f>
        <v>0</v>
      </c>
      <c r="Z9" s="38" t="str">
        <f>CONCATENATE(AA9,'男子入力'!G19,AB9)</f>
        <v>()</v>
      </c>
      <c r="AA9" s="38" t="s">
        <v>192</v>
      </c>
      <c r="AB9" s="38" t="s">
        <v>193</v>
      </c>
      <c r="AC9" s="38" t="str">
        <f t="shared" si="2"/>
        <v>0　0()</v>
      </c>
      <c r="AE9" s="32">
        <f>'男子入力'!R19</f>
        <v>0</v>
      </c>
      <c r="AF9" s="33" t="e">
        <f t="shared" si="8"/>
        <v>#N/A</v>
      </c>
      <c r="AG9" s="32">
        <f>'男子入力'!S19</f>
        <v>0</v>
      </c>
      <c r="AH9" s="33" t="e">
        <f t="shared" si="9"/>
        <v>#N/A</v>
      </c>
      <c r="AJ9" s="31" t="s">
        <v>111</v>
      </c>
      <c r="AK9" s="27" t="s">
        <v>176</v>
      </c>
    </row>
    <row r="10" spans="1:37" ht="12">
      <c r="A10" s="38">
        <f>'男子入力'!B20</f>
        <v>0</v>
      </c>
      <c r="B10" s="38">
        <f t="shared" si="3"/>
        <v>200100000</v>
      </c>
      <c r="C10" s="38">
        <f>'男子入力'!C20</f>
        <v>0</v>
      </c>
      <c r="D10" s="38">
        <f>'男子入力'!D20</f>
        <v>0</v>
      </c>
      <c r="E10" s="38" t="s">
        <v>219</v>
      </c>
      <c r="F10" s="38" t="str">
        <f t="shared" si="4"/>
        <v>0　0</v>
      </c>
      <c r="G10" s="38">
        <f>'男子入力'!E20</f>
      </c>
      <c r="H10" s="38">
        <f>'男子入力'!F20</f>
      </c>
      <c r="I10" s="38" t="s">
        <v>190</v>
      </c>
      <c r="J10" s="38" t="str">
        <f t="shared" si="5"/>
        <v> </v>
      </c>
      <c r="K10" s="38" t="s">
        <v>191</v>
      </c>
      <c r="L10" s="38">
        <v>1</v>
      </c>
      <c r="M10" s="38">
        <v>46</v>
      </c>
      <c r="N10" s="38">
        <f>'男子入力'!H20</f>
        <v>0</v>
      </c>
      <c r="O10" s="38" t="e">
        <f>'男子入力'!I20</f>
        <v>#N/A</v>
      </c>
      <c r="P10" s="38">
        <f>'男子入力'!J20</f>
        <v>0</v>
      </c>
      <c r="Q10" s="37" t="e">
        <f t="shared" si="0"/>
        <v>#N/A</v>
      </c>
      <c r="R10" s="38">
        <f>'男子入力'!K20</f>
        <v>0</v>
      </c>
      <c r="S10" s="38" t="e">
        <f t="shared" si="6"/>
        <v>#N/A</v>
      </c>
      <c r="T10" s="38">
        <f>'男子入力'!M20</f>
        <v>0</v>
      </c>
      <c r="U10" s="37" t="e">
        <f t="shared" si="1"/>
        <v>#N/A</v>
      </c>
      <c r="V10" s="38">
        <f>'男子入力'!N20</f>
        <v>0</v>
      </c>
      <c r="W10" s="38" t="e">
        <f t="shared" si="7"/>
        <v>#N/A</v>
      </c>
      <c r="X10" s="38">
        <f>'男子入力'!P20</f>
        <v>0</v>
      </c>
      <c r="Y10" s="38">
        <f>'男子入力'!Q20</f>
        <v>0</v>
      </c>
      <c r="Z10" s="38" t="str">
        <f>CONCATENATE(AA10,'男子入力'!G20,AB10)</f>
        <v>()</v>
      </c>
      <c r="AA10" s="38" t="s">
        <v>192</v>
      </c>
      <c r="AB10" s="38" t="s">
        <v>193</v>
      </c>
      <c r="AC10" s="38" t="str">
        <f t="shared" si="2"/>
        <v>0　0()</v>
      </c>
      <c r="AE10" s="32">
        <f>'男子入力'!R20</f>
        <v>0</v>
      </c>
      <c r="AF10" s="33" t="e">
        <f t="shared" si="8"/>
        <v>#N/A</v>
      </c>
      <c r="AG10" s="32">
        <f>'男子入力'!S20</f>
        <v>0</v>
      </c>
      <c r="AH10" s="33" t="e">
        <f t="shared" si="9"/>
        <v>#N/A</v>
      </c>
      <c r="AJ10" s="31" t="s">
        <v>112</v>
      </c>
      <c r="AK10" s="27" t="s">
        <v>177</v>
      </c>
    </row>
    <row r="11" spans="1:37" ht="12">
      <c r="A11" s="38">
        <f>'男子入力'!B21</f>
        <v>0</v>
      </c>
      <c r="B11" s="38">
        <f t="shared" si="3"/>
        <v>200100000</v>
      </c>
      <c r="C11" s="38">
        <f>'男子入力'!C21</f>
        <v>0</v>
      </c>
      <c r="D11" s="38">
        <f>'男子入力'!D21</f>
        <v>0</v>
      </c>
      <c r="E11" s="38" t="s">
        <v>219</v>
      </c>
      <c r="F11" s="38" t="str">
        <f t="shared" si="4"/>
        <v>0　0</v>
      </c>
      <c r="G11" s="38">
        <f>'男子入力'!E21</f>
      </c>
      <c r="H11" s="38">
        <f>'男子入力'!F21</f>
      </c>
      <c r="I11" s="38" t="s">
        <v>190</v>
      </c>
      <c r="J11" s="38" t="str">
        <f t="shared" si="5"/>
        <v> </v>
      </c>
      <c r="K11" s="38" t="s">
        <v>191</v>
      </c>
      <c r="L11" s="38">
        <v>1</v>
      </c>
      <c r="M11" s="38">
        <v>46</v>
      </c>
      <c r="N11" s="38">
        <f>'男子入力'!H21</f>
        <v>0</v>
      </c>
      <c r="O11" s="38" t="e">
        <f>'男子入力'!I21</f>
        <v>#N/A</v>
      </c>
      <c r="P11" s="38">
        <f>'男子入力'!J21</f>
        <v>0</v>
      </c>
      <c r="Q11" s="37" t="e">
        <f t="shared" si="0"/>
        <v>#N/A</v>
      </c>
      <c r="R11" s="38">
        <f>'男子入力'!K21</f>
        <v>0</v>
      </c>
      <c r="S11" s="38" t="e">
        <f t="shared" si="6"/>
        <v>#N/A</v>
      </c>
      <c r="T11" s="38">
        <f>'男子入力'!M21</f>
        <v>0</v>
      </c>
      <c r="U11" s="37" t="e">
        <f t="shared" si="1"/>
        <v>#N/A</v>
      </c>
      <c r="V11" s="38">
        <f>'男子入力'!N21</f>
        <v>0</v>
      </c>
      <c r="W11" s="38" t="e">
        <f t="shared" si="7"/>
        <v>#N/A</v>
      </c>
      <c r="X11" s="38">
        <f>'男子入力'!P21</f>
        <v>0</v>
      </c>
      <c r="Y11" s="38">
        <f>'男子入力'!Q21</f>
        <v>0</v>
      </c>
      <c r="Z11" s="38" t="str">
        <f>CONCATENATE(AA11,'男子入力'!G21,AB11)</f>
        <v>()</v>
      </c>
      <c r="AA11" s="38" t="s">
        <v>192</v>
      </c>
      <c r="AB11" s="38" t="s">
        <v>193</v>
      </c>
      <c r="AC11" s="38" t="str">
        <f t="shared" si="2"/>
        <v>0　0()</v>
      </c>
      <c r="AE11" s="32">
        <f>'男子入力'!R21</f>
        <v>0</v>
      </c>
      <c r="AF11" s="33" t="e">
        <f t="shared" si="8"/>
        <v>#N/A</v>
      </c>
      <c r="AG11" s="32">
        <f>'男子入力'!S21</f>
        <v>0</v>
      </c>
      <c r="AH11" s="33" t="e">
        <f t="shared" si="9"/>
        <v>#N/A</v>
      </c>
      <c r="AJ11" s="31" t="s">
        <v>113</v>
      </c>
      <c r="AK11" s="27" t="s">
        <v>178</v>
      </c>
    </row>
    <row r="12" spans="1:37" ht="12">
      <c r="A12" s="38">
        <f>'男子入力'!B22</f>
        <v>0</v>
      </c>
      <c r="B12" s="38">
        <f t="shared" si="3"/>
        <v>200100000</v>
      </c>
      <c r="C12" s="38">
        <f>'男子入力'!C22</f>
        <v>0</v>
      </c>
      <c r="D12" s="38">
        <f>'男子入力'!D22</f>
        <v>0</v>
      </c>
      <c r="E12" s="38" t="s">
        <v>219</v>
      </c>
      <c r="F12" s="38" t="str">
        <f t="shared" si="4"/>
        <v>0　0</v>
      </c>
      <c r="G12" s="38">
        <f>'男子入力'!E22</f>
      </c>
      <c r="H12" s="38">
        <f>'男子入力'!F22</f>
      </c>
      <c r="I12" s="38" t="s">
        <v>190</v>
      </c>
      <c r="J12" s="38" t="str">
        <f t="shared" si="5"/>
        <v> </v>
      </c>
      <c r="K12" s="38" t="s">
        <v>191</v>
      </c>
      <c r="L12" s="38">
        <v>1</v>
      </c>
      <c r="M12" s="38">
        <v>46</v>
      </c>
      <c r="N12" s="38">
        <f>'男子入力'!H22</f>
        <v>0</v>
      </c>
      <c r="O12" s="38" t="e">
        <f>'男子入力'!I22</f>
        <v>#N/A</v>
      </c>
      <c r="P12" s="38">
        <f>'男子入力'!J22</f>
        <v>0</v>
      </c>
      <c r="Q12" s="37" t="e">
        <f t="shared" si="0"/>
        <v>#N/A</v>
      </c>
      <c r="R12" s="38">
        <f>'男子入力'!K22</f>
        <v>0</v>
      </c>
      <c r="S12" s="38" t="e">
        <f t="shared" si="6"/>
        <v>#N/A</v>
      </c>
      <c r="T12" s="38">
        <f>'男子入力'!M22</f>
        <v>0</v>
      </c>
      <c r="U12" s="37" t="e">
        <f t="shared" si="1"/>
        <v>#N/A</v>
      </c>
      <c r="V12" s="38">
        <f>'男子入力'!N22</f>
        <v>0</v>
      </c>
      <c r="W12" s="38" t="e">
        <f t="shared" si="7"/>
        <v>#N/A</v>
      </c>
      <c r="X12" s="38">
        <f>'男子入力'!P22</f>
        <v>0</v>
      </c>
      <c r="Y12" s="38">
        <f>'男子入力'!Q22</f>
        <v>0</v>
      </c>
      <c r="Z12" s="38" t="str">
        <f>CONCATENATE(AA12,'男子入力'!G22,AB12)</f>
        <v>()</v>
      </c>
      <c r="AA12" s="38" t="s">
        <v>192</v>
      </c>
      <c r="AB12" s="38" t="s">
        <v>193</v>
      </c>
      <c r="AC12" s="38" t="str">
        <f t="shared" si="2"/>
        <v>0　0()</v>
      </c>
      <c r="AE12" s="32">
        <f>'男子入力'!R22</f>
        <v>0</v>
      </c>
      <c r="AF12" s="33" t="e">
        <f t="shared" si="8"/>
        <v>#N/A</v>
      </c>
      <c r="AG12" s="32">
        <f>'男子入力'!S22</f>
        <v>0</v>
      </c>
      <c r="AH12" s="33" t="e">
        <f t="shared" si="9"/>
        <v>#N/A</v>
      </c>
      <c r="AJ12" s="31" t="s">
        <v>114</v>
      </c>
      <c r="AK12" s="27" t="s">
        <v>179</v>
      </c>
    </row>
    <row r="13" spans="1:37" ht="12">
      <c r="A13" s="38">
        <f>'男子入力'!B23</f>
        <v>0</v>
      </c>
      <c r="B13" s="38">
        <f t="shared" si="3"/>
        <v>200100000</v>
      </c>
      <c r="C13" s="38">
        <f>'男子入力'!C23</f>
        <v>0</v>
      </c>
      <c r="D13" s="38">
        <f>'男子入力'!D23</f>
        <v>0</v>
      </c>
      <c r="E13" s="38" t="s">
        <v>219</v>
      </c>
      <c r="F13" s="38" t="str">
        <f t="shared" si="4"/>
        <v>0　0</v>
      </c>
      <c r="G13" s="38">
        <f>'男子入力'!E23</f>
      </c>
      <c r="H13" s="38">
        <f>'男子入力'!F23</f>
      </c>
      <c r="I13" s="38" t="s">
        <v>235</v>
      </c>
      <c r="J13" s="38" t="str">
        <f t="shared" si="5"/>
        <v> </v>
      </c>
      <c r="K13" s="38" t="s">
        <v>191</v>
      </c>
      <c r="L13" s="38">
        <v>1</v>
      </c>
      <c r="M13" s="38">
        <v>46</v>
      </c>
      <c r="N13" s="38">
        <f>'男子入力'!H23</f>
        <v>0</v>
      </c>
      <c r="O13" s="38" t="e">
        <f>'男子入力'!I23</f>
        <v>#N/A</v>
      </c>
      <c r="P13" s="38">
        <f>'男子入力'!J23</f>
        <v>0</v>
      </c>
      <c r="Q13" s="37" t="e">
        <f t="shared" si="0"/>
        <v>#N/A</v>
      </c>
      <c r="R13" s="38">
        <f>'男子入力'!K23</f>
        <v>0</v>
      </c>
      <c r="S13" s="38" t="e">
        <f t="shared" si="6"/>
        <v>#N/A</v>
      </c>
      <c r="T13" s="38">
        <f>'男子入力'!M23</f>
        <v>0</v>
      </c>
      <c r="U13" s="37" t="e">
        <f t="shared" si="1"/>
        <v>#N/A</v>
      </c>
      <c r="V13" s="38">
        <f>'男子入力'!N23</f>
        <v>0</v>
      </c>
      <c r="W13" s="38" t="e">
        <f t="shared" si="7"/>
        <v>#N/A</v>
      </c>
      <c r="X13" s="38">
        <f>'男子入力'!P23</f>
        <v>0</v>
      </c>
      <c r="Y13" s="38">
        <f>'男子入力'!Q23</f>
        <v>0</v>
      </c>
      <c r="Z13" s="38" t="str">
        <f>CONCATENATE(AA13,'男子入力'!G23,AB13)</f>
        <v>()</v>
      </c>
      <c r="AA13" s="38" t="s">
        <v>192</v>
      </c>
      <c r="AB13" s="38" t="s">
        <v>193</v>
      </c>
      <c r="AC13" s="38" t="str">
        <f t="shared" si="2"/>
        <v>0　0()</v>
      </c>
      <c r="AE13" s="32">
        <f>'男子入力'!R23</f>
        <v>0</v>
      </c>
      <c r="AF13" s="33" t="e">
        <f t="shared" si="8"/>
        <v>#N/A</v>
      </c>
      <c r="AG13" s="32">
        <f>'男子入力'!S23</f>
        <v>0</v>
      </c>
      <c r="AH13" s="33" t="e">
        <f t="shared" si="9"/>
        <v>#N/A</v>
      </c>
      <c r="AJ13" s="31" t="s">
        <v>115</v>
      </c>
      <c r="AK13" s="27" t="s">
        <v>180</v>
      </c>
    </row>
    <row r="14" spans="1:37" ht="12">
      <c r="A14" s="38">
        <f>'男子入力'!B24</f>
        <v>0</v>
      </c>
      <c r="B14" s="38">
        <f t="shared" si="3"/>
        <v>200100000</v>
      </c>
      <c r="C14" s="38">
        <f>'男子入力'!C24</f>
        <v>0</v>
      </c>
      <c r="D14" s="38">
        <f>'男子入力'!D24</f>
        <v>0</v>
      </c>
      <c r="E14" s="38" t="s">
        <v>219</v>
      </c>
      <c r="F14" s="38" t="str">
        <f t="shared" si="4"/>
        <v>0　0</v>
      </c>
      <c r="G14" s="38">
        <f>'男子入力'!E24</f>
      </c>
      <c r="H14" s="38">
        <f>'男子入力'!F24</f>
      </c>
      <c r="I14" s="38" t="s">
        <v>190</v>
      </c>
      <c r="J14" s="38" t="str">
        <f t="shared" si="5"/>
        <v> </v>
      </c>
      <c r="K14" s="38" t="s">
        <v>191</v>
      </c>
      <c r="L14" s="38">
        <v>1</v>
      </c>
      <c r="M14" s="38">
        <v>46</v>
      </c>
      <c r="N14" s="38">
        <f>'男子入力'!H24</f>
        <v>0</v>
      </c>
      <c r="O14" s="38" t="e">
        <f>'男子入力'!I24</f>
        <v>#N/A</v>
      </c>
      <c r="P14" s="38">
        <f>'男子入力'!J24</f>
        <v>0</v>
      </c>
      <c r="Q14" s="37" t="e">
        <f t="shared" si="0"/>
        <v>#N/A</v>
      </c>
      <c r="R14" s="38">
        <f>'男子入力'!K24</f>
        <v>0</v>
      </c>
      <c r="S14" s="38" t="e">
        <f t="shared" si="6"/>
        <v>#N/A</v>
      </c>
      <c r="T14" s="38">
        <f>'男子入力'!M24</f>
        <v>0</v>
      </c>
      <c r="U14" s="37" t="e">
        <f t="shared" si="1"/>
        <v>#N/A</v>
      </c>
      <c r="V14" s="38">
        <f>'男子入力'!N24</f>
        <v>0</v>
      </c>
      <c r="W14" s="38" t="e">
        <f t="shared" si="7"/>
        <v>#N/A</v>
      </c>
      <c r="X14" s="38">
        <f>'男子入力'!P24</f>
        <v>0</v>
      </c>
      <c r="Y14" s="38">
        <f>'男子入力'!Q24</f>
        <v>0</v>
      </c>
      <c r="Z14" s="38" t="str">
        <f>CONCATENATE(AA14,'男子入力'!G24,AB14)</f>
        <v>()</v>
      </c>
      <c r="AA14" s="38" t="s">
        <v>192</v>
      </c>
      <c r="AB14" s="38" t="s">
        <v>193</v>
      </c>
      <c r="AC14" s="38" t="str">
        <f t="shared" si="2"/>
        <v>0　0()</v>
      </c>
      <c r="AE14" s="32">
        <f>'男子入力'!R24</f>
        <v>0</v>
      </c>
      <c r="AF14" s="33" t="e">
        <f t="shared" si="8"/>
        <v>#N/A</v>
      </c>
      <c r="AG14" s="32">
        <f>'男子入力'!S24</f>
        <v>0</v>
      </c>
      <c r="AH14" s="33" t="e">
        <f t="shared" si="9"/>
        <v>#N/A</v>
      </c>
      <c r="AJ14" s="31" t="s">
        <v>116</v>
      </c>
      <c r="AK14" s="27" t="s">
        <v>181</v>
      </c>
    </row>
    <row r="15" spans="1:37" ht="12">
      <c r="A15" s="38">
        <f>'男子入力'!B25</f>
        <v>0</v>
      </c>
      <c r="B15" s="38">
        <f t="shared" si="3"/>
        <v>200100000</v>
      </c>
      <c r="C15" s="38">
        <f>'男子入力'!C25</f>
        <v>0</v>
      </c>
      <c r="D15" s="38">
        <f>'男子入力'!D25</f>
        <v>0</v>
      </c>
      <c r="E15" s="38" t="s">
        <v>219</v>
      </c>
      <c r="F15" s="38" t="str">
        <f t="shared" si="4"/>
        <v>0　0</v>
      </c>
      <c r="G15" s="38">
        <f>'男子入力'!E25</f>
      </c>
      <c r="H15" s="38">
        <f>'男子入力'!F25</f>
      </c>
      <c r="I15" s="38" t="s">
        <v>190</v>
      </c>
      <c r="J15" s="38" t="str">
        <f t="shared" si="5"/>
        <v> </v>
      </c>
      <c r="K15" s="38" t="s">
        <v>191</v>
      </c>
      <c r="L15" s="38">
        <v>1</v>
      </c>
      <c r="M15" s="38">
        <v>46</v>
      </c>
      <c r="N15" s="38">
        <f>'男子入力'!H25</f>
        <v>0</v>
      </c>
      <c r="O15" s="38" t="e">
        <f>'男子入力'!I25</f>
        <v>#N/A</v>
      </c>
      <c r="P15" s="38">
        <f>'男子入力'!J25</f>
        <v>0</v>
      </c>
      <c r="Q15" s="37" t="e">
        <f t="shared" si="0"/>
        <v>#N/A</v>
      </c>
      <c r="R15" s="38">
        <f>'男子入力'!K25</f>
        <v>0</v>
      </c>
      <c r="S15" s="38" t="e">
        <f t="shared" si="6"/>
        <v>#N/A</v>
      </c>
      <c r="T15" s="38">
        <f>'男子入力'!M25</f>
        <v>0</v>
      </c>
      <c r="U15" s="37" t="e">
        <f t="shared" si="1"/>
        <v>#N/A</v>
      </c>
      <c r="V15" s="38">
        <f>'男子入力'!N25</f>
        <v>0</v>
      </c>
      <c r="W15" s="38" t="e">
        <f t="shared" si="7"/>
        <v>#N/A</v>
      </c>
      <c r="X15" s="38">
        <f>'男子入力'!P25</f>
        <v>0</v>
      </c>
      <c r="Y15" s="38">
        <f>'男子入力'!Q25</f>
        <v>0</v>
      </c>
      <c r="Z15" s="38" t="str">
        <f>CONCATENATE(AA15,'男子入力'!G25,AB15)</f>
        <v>()</v>
      </c>
      <c r="AA15" s="38" t="s">
        <v>192</v>
      </c>
      <c r="AB15" s="38" t="s">
        <v>193</v>
      </c>
      <c r="AC15" s="38" t="str">
        <f t="shared" si="2"/>
        <v>0　0()</v>
      </c>
      <c r="AE15" s="32">
        <f>'男子入力'!R25</f>
        <v>0</v>
      </c>
      <c r="AF15" s="33" t="e">
        <f t="shared" si="8"/>
        <v>#N/A</v>
      </c>
      <c r="AG15" s="32">
        <f>'男子入力'!S25</f>
        <v>0</v>
      </c>
      <c r="AH15" s="33" t="e">
        <f t="shared" si="9"/>
        <v>#N/A</v>
      </c>
      <c r="AJ15" s="31" t="s">
        <v>117</v>
      </c>
      <c r="AK15" s="27" t="s">
        <v>182</v>
      </c>
    </row>
    <row r="16" spans="1:37" ht="12">
      <c r="A16" s="38">
        <f>'男子入力'!B26</f>
        <v>0</v>
      </c>
      <c r="B16" s="38">
        <f t="shared" si="3"/>
        <v>200100000</v>
      </c>
      <c r="C16" s="38">
        <f>'男子入力'!C26</f>
        <v>0</v>
      </c>
      <c r="D16" s="38">
        <f>'男子入力'!D26</f>
        <v>0</v>
      </c>
      <c r="E16" s="38" t="s">
        <v>219</v>
      </c>
      <c r="F16" s="38" t="str">
        <f t="shared" si="4"/>
        <v>0　0</v>
      </c>
      <c r="G16" s="38">
        <f>'男子入力'!E26</f>
      </c>
      <c r="H16" s="38">
        <f>'男子入力'!F26</f>
      </c>
      <c r="I16" s="38" t="s">
        <v>190</v>
      </c>
      <c r="J16" s="38" t="str">
        <f t="shared" si="5"/>
        <v> </v>
      </c>
      <c r="K16" s="38" t="s">
        <v>191</v>
      </c>
      <c r="L16" s="38">
        <v>1</v>
      </c>
      <c r="M16" s="38">
        <v>46</v>
      </c>
      <c r="N16" s="38">
        <f>'男子入力'!H26</f>
        <v>0</v>
      </c>
      <c r="O16" s="38" t="e">
        <f>'男子入力'!I26</f>
        <v>#N/A</v>
      </c>
      <c r="P16" s="38">
        <f>'男子入力'!J26</f>
        <v>0</v>
      </c>
      <c r="Q16" s="37" t="e">
        <f t="shared" si="0"/>
        <v>#N/A</v>
      </c>
      <c r="R16" s="38">
        <f>'男子入力'!K26</f>
        <v>0</v>
      </c>
      <c r="S16" s="38" t="e">
        <f t="shared" si="6"/>
        <v>#N/A</v>
      </c>
      <c r="T16" s="38">
        <f>'男子入力'!M26</f>
        <v>0</v>
      </c>
      <c r="U16" s="37" t="e">
        <f t="shared" si="1"/>
        <v>#N/A</v>
      </c>
      <c r="V16" s="38">
        <f>'男子入力'!N26</f>
        <v>0</v>
      </c>
      <c r="W16" s="38" t="e">
        <f t="shared" si="7"/>
        <v>#N/A</v>
      </c>
      <c r="X16" s="38">
        <f>'男子入力'!P26</f>
        <v>0</v>
      </c>
      <c r="Y16" s="38">
        <f>'男子入力'!Q26</f>
        <v>0</v>
      </c>
      <c r="Z16" s="38" t="str">
        <f>CONCATENATE(AA16,'男子入力'!G26,AB16)</f>
        <v>()</v>
      </c>
      <c r="AA16" s="38" t="s">
        <v>192</v>
      </c>
      <c r="AB16" s="38" t="s">
        <v>193</v>
      </c>
      <c r="AC16" s="38" t="str">
        <f t="shared" si="2"/>
        <v>0　0()</v>
      </c>
      <c r="AE16" s="32">
        <f>'男子入力'!R26</f>
        <v>0</v>
      </c>
      <c r="AF16" s="33" t="e">
        <f t="shared" si="8"/>
        <v>#N/A</v>
      </c>
      <c r="AG16" s="32">
        <f>'男子入力'!S26</f>
        <v>0</v>
      </c>
      <c r="AH16" s="33" t="e">
        <f t="shared" si="9"/>
        <v>#N/A</v>
      </c>
      <c r="AJ16" s="31" t="s">
        <v>118</v>
      </c>
      <c r="AK16" s="27" t="s">
        <v>183</v>
      </c>
    </row>
    <row r="17" spans="1:37" ht="12">
      <c r="A17" s="38">
        <f>'男子入力'!B27</f>
        <v>0</v>
      </c>
      <c r="B17" s="38">
        <f t="shared" si="3"/>
        <v>200100000</v>
      </c>
      <c r="C17" s="38">
        <f>'男子入力'!C27</f>
        <v>0</v>
      </c>
      <c r="D17" s="38">
        <f>'男子入力'!D27</f>
        <v>0</v>
      </c>
      <c r="E17" s="38" t="s">
        <v>219</v>
      </c>
      <c r="F17" s="38" t="str">
        <f t="shared" si="4"/>
        <v>0　0</v>
      </c>
      <c r="G17" s="38">
        <f>'男子入力'!E27</f>
      </c>
      <c r="H17" s="38">
        <f>'男子入力'!F27</f>
      </c>
      <c r="I17" s="38" t="s">
        <v>190</v>
      </c>
      <c r="J17" s="38" t="str">
        <f t="shared" si="5"/>
        <v> </v>
      </c>
      <c r="K17" s="38" t="s">
        <v>191</v>
      </c>
      <c r="L17" s="38">
        <v>1</v>
      </c>
      <c r="M17" s="38">
        <v>46</v>
      </c>
      <c r="N17" s="38">
        <f>'男子入力'!H27</f>
        <v>0</v>
      </c>
      <c r="O17" s="38" t="e">
        <f>'男子入力'!I27</f>
        <v>#N/A</v>
      </c>
      <c r="P17" s="38">
        <f>'男子入力'!J27</f>
        <v>0</v>
      </c>
      <c r="Q17" s="37" t="e">
        <f t="shared" si="0"/>
        <v>#N/A</v>
      </c>
      <c r="R17" s="38">
        <f>'男子入力'!K27</f>
        <v>0</v>
      </c>
      <c r="S17" s="38" t="e">
        <f t="shared" si="6"/>
        <v>#N/A</v>
      </c>
      <c r="T17" s="38">
        <f>'男子入力'!M27</f>
        <v>0</v>
      </c>
      <c r="U17" s="37" t="e">
        <f t="shared" si="1"/>
        <v>#N/A</v>
      </c>
      <c r="V17" s="38">
        <f>'男子入力'!N27</f>
        <v>0</v>
      </c>
      <c r="W17" s="38" t="e">
        <f t="shared" si="7"/>
        <v>#N/A</v>
      </c>
      <c r="X17" s="38">
        <f>'男子入力'!P27</f>
        <v>0</v>
      </c>
      <c r="Y17" s="38">
        <f>'男子入力'!Q27</f>
        <v>0</v>
      </c>
      <c r="Z17" s="38" t="str">
        <f>CONCATENATE(AA17,'男子入力'!G27,AB17)</f>
        <v>()</v>
      </c>
      <c r="AA17" s="38" t="s">
        <v>192</v>
      </c>
      <c r="AB17" s="38" t="s">
        <v>193</v>
      </c>
      <c r="AC17" s="38" t="str">
        <f t="shared" si="2"/>
        <v>0　0()</v>
      </c>
      <c r="AE17" s="32">
        <f>'男子入力'!R27</f>
        <v>0</v>
      </c>
      <c r="AF17" s="33" t="e">
        <f t="shared" si="8"/>
        <v>#N/A</v>
      </c>
      <c r="AG17" s="32">
        <f>'男子入力'!S27</f>
        <v>0</v>
      </c>
      <c r="AH17" s="33" t="e">
        <f t="shared" si="9"/>
        <v>#N/A</v>
      </c>
      <c r="AJ17" s="31" t="s">
        <v>119</v>
      </c>
      <c r="AK17" s="27" t="s">
        <v>184</v>
      </c>
    </row>
    <row r="18" spans="1:37" ht="12">
      <c r="A18" s="38">
        <f>'男子入力'!B28</f>
        <v>0</v>
      </c>
      <c r="B18" s="38">
        <f t="shared" si="3"/>
        <v>200100000</v>
      </c>
      <c r="C18" s="38">
        <f>'男子入力'!C28</f>
        <v>0</v>
      </c>
      <c r="D18" s="38">
        <f>'男子入力'!D28</f>
        <v>0</v>
      </c>
      <c r="E18" s="38" t="s">
        <v>219</v>
      </c>
      <c r="F18" s="38" t="str">
        <f t="shared" si="4"/>
        <v>0　0</v>
      </c>
      <c r="G18" s="38">
        <f>'男子入力'!E28</f>
      </c>
      <c r="H18" s="38">
        <f>'男子入力'!F28</f>
      </c>
      <c r="I18" s="38" t="s">
        <v>190</v>
      </c>
      <c r="J18" s="38" t="str">
        <f t="shared" si="5"/>
        <v> </v>
      </c>
      <c r="K18" s="38" t="s">
        <v>191</v>
      </c>
      <c r="L18" s="38">
        <v>1</v>
      </c>
      <c r="M18" s="38">
        <v>46</v>
      </c>
      <c r="N18" s="38">
        <f>'男子入力'!H28</f>
        <v>0</v>
      </c>
      <c r="O18" s="38" t="e">
        <f>'男子入力'!I28</f>
        <v>#N/A</v>
      </c>
      <c r="P18" s="38">
        <f>'男子入力'!J28</f>
        <v>0</v>
      </c>
      <c r="Q18" s="37" t="e">
        <f t="shared" si="0"/>
        <v>#N/A</v>
      </c>
      <c r="R18" s="38">
        <f>'男子入力'!K28</f>
        <v>0</v>
      </c>
      <c r="S18" s="38" t="e">
        <f t="shared" si="6"/>
        <v>#N/A</v>
      </c>
      <c r="T18" s="38">
        <f>'男子入力'!M28</f>
        <v>0</v>
      </c>
      <c r="U18" s="37" t="e">
        <f t="shared" si="1"/>
        <v>#N/A</v>
      </c>
      <c r="V18" s="38">
        <f>'男子入力'!N28</f>
        <v>0</v>
      </c>
      <c r="W18" s="38" t="e">
        <f t="shared" si="7"/>
        <v>#N/A</v>
      </c>
      <c r="X18" s="38">
        <f>'男子入力'!P28</f>
        <v>0</v>
      </c>
      <c r="Y18" s="38">
        <f>'男子入力'!Q28</f>
        <v>0</v>
      </c>
      <c r="Z18" s="38" t="str">
        <f>CONCATENATE(AA18,'男子入力'!G28,AB18)</f>
        <v>()</v>
      </c>
      <c r="AA18" s="38" t="s">
        <v>192</v>
      </c>
      <c r="AB18" s="38" t="s">
        <v>193</v>
      </c>
      <c r="AC18" s="38" t="str">
        <f t="shared" si="2"/>
        <v>0　0()</v>
      </c>
      <c r="AE18" s="32">
        <f>'男子入力'!R28</f>
        <v>0</v>
      </c>
      <c r="AF18" s="33" t="e">
        <f t="shared" si="8"/>
        <v>#N/A</v>
      </c>
      <c r="AG18" s="32">
        <f>'男子入力'!S28</f>
        <v>0</v>
      </c>
      <c r="AH18" s="33" t="e">
        <f t="shared" si="9"/>
        <v>#N/A</v>
      </c>
      <c r="AJ18" s="31" t="s">
        <v>120</v>
      </c>
      <c r="AK18" s="27" t="s">
        <v>185</v>
      </c>
    </row>
    <row r="19" spans="1:37" ht="12">
      <c r="A19" s="38">
        <f>'男子入力'!B29</f>
        <v>0</v>
      </c>
      <c r="B19" s="38">
        <f t="shared" si="3"/>
        <v>200100000</v>
      </c>
      <c r="C19" s="38">
        <f>'男子入力'!C29</f>
        <v>0</v>
      </c>
      <c r="D19" s="38">
        <f>'男子入力'!D29</f>
        <v>0</v>
      </c>
      <c r="E19" s="38" t="s">
        <v>219</v>
      </c>
      <c r="F19" s="38" t="str">
        <f t="shared" si="4"/>
        <v>0　0</v>
      </c>
      <c r="G19" s="38">
        <f>'男子入力'!E29</f>
      </c>
      <c r="H19" s="38">
        <f>'男子入力'!F29</f>
      </c>
      <c r="I19" s="38" t="s">
        <v>190</v>
      </c>
      <c r="J19" s="38" t="str">
        <f t="shared" si="5"/>
        <v> </v>
      </c>
      <c r="K19" s="38" t="s">
        <v>191</v>
      </c>
      <c r="L19" s="38">
        <v>1</v>
      </c>
      <c r="M19" s="38">
        <v>46</v>
      </c>
      <c r="N19" s="38">
        <f>'男子入力'!H29</f>
        <v>0</v>
      </c>
      <c r="O19" s="38" t="e">
        <f>'男子入力'!I29</f>
        <v>#N/A</v>
      </c>
      <c r="P19" s="38">
        <f>'男子入力'!J29</f>
        <v>0</v>
      </c>
      <c r="Q19" s="37" t="e">
        <f t="shared" si="0"/>
        <v>#N/A</v>
      </c>
      <c r="R19" s="38">
        <f>'男子入力'!K29</f>
        <v>0</v>
      </c>
      <c r="S19" s="38" t="e">
        <f t="shared" si="6"/>
        <v>#N/A</v>
      </c>
      <c r="T19" s="38">
        <f>'男子入力'!M29</f>
        <v>0</v>
      </c>
      <c r="U19" s="37" t="e">
        <f t="shared" si="1"/>
        <v>#N/A</v>
      </c>
      <c r="V19" s="38">
        <f>'男子入力'!N29</f>
        <v>0</v>
      </c>
      <c r="W19" s="38" t="e">
        <f t="shared" si="7"/>
        <v>#N/A</v>
      </c>
      <c r="X19" s="38">
        <f>'男子入力'!P29</f>
        <v>0</v>
      </c>
      <c r="Y19" s="38">
        <f>'男子入力'!Q29</f>
        <v>0</v>
      </c>
      <c r="Z19" s="38" t="str">
        <f>CONCATENATE(AA19,'男子入力'!G29,AB19)</f>
        <v>()</v>
      </c>
      <c r="AA19" s="38" t="s">
        <v>192</v>
      </c>
      <c r="AB19" s="38" t="s">
        <v>193</v>
      </c>
      <c r="AC19" s="38" t="str">
        <f t="shared" si="2"/>
        <v>0　0()</v>
      </c>
      <c r="AE19" s="32">
        <f>'男子入力'!R29</f>
        <v>0</v>
      </c>
      <c r="AF19" s="33" t="e">
        <f t="shared" si="8"/>
        <v>#N/A</v>
      </c>
      <c r="AG19" s="32">
        <f>'男子入力'!S29</f>
        <v>0</v>
      </c>
      <c r="AH19" s="33" t="e">
        <f t="shared" si="9"/>
        <v>#N/A</v>
      </c>
      <c r="AJ19" s="31" t="s">
        <v>121</v>
      </c>
      <c r="AK19" s="27" t="s">
        <v>186</v>
      </c>
    </row>
    <row r="20" spans="1:37" ht="12">
      <c r="A20" s="38">
        <f>'男子入力'!B30</f>
        <v>0</v>
      </c>
      <c r="B20" s="38">
        <f t="shared" si="3"/>
        <v>200100000</v>
      </c>
      <c r="C20" s="38">
        <f>'男子入力'!C30</f>
        <v>0</v>
      </c>
      <c r="D20" s="38">
        <f>'男子入力'!D30</f>
        <v>0</v>
      </c>
      <c r="E20" s="38" t="s">
        <v>219</v>
      </c>
      <c r="F20" s="38" t="str">
        <f t="shared" si="4"/>
        <v>0　0</v>
      </c>
      <c r="G20" s="38">
        <f>'男子入力'!E30</f>
      </c>
      <c r="H20" s="38">
        <f>'男子入力'!F30</f>
      </c>
      <c r="I20" s="38" t="s">
        <v>190</v>
      </c>
      <c r="J20" s="38" t="str">
        <f t="shared" si="5"/>
        <v> </v>
      </c>
      <c r="K20" s="38" t="s">
        <v>191</v>
      </c>
      <c r="L20" s="38">
        <v>1</v>
      </c>
      <c r="M20" s="38">
        <v>46</v>
      </c>
      <c r="N20" s="38">
        <f>'男子入力'!H30</f>
        <v>0</v>
      </c>
      <c r="O20" s="38" t="e">
        <f>'男子入力'!I30</f>
        <v>#N/A</v>
      </c>
      <c r="P20" s="38">
        <f>'男子入力'!J30</f>
        <v>0</v>
      </c>
      <c r="Q20" s="37" t="e">
        <f t="shared" si="0"/>
        <v>#N/A</v>
      </c>
      <c r="R20" s="38">
        <f>'男子入力'!K30</f>
        <v>0</v>
      </c>
      <c r="S20" s="38" t="e">
        <f t="shared" si="6"/>
        <v>#N/A</v>
      </c>
      <c r="T20" s="38">
        <f>'男子入力'!M30</f>
        <v>0</v>
      </c>
      <c r="U20" s="37" t="e">
        <f t="shared" si="1"/>
        <v>#N/A</v>
      </c>
      <c r="V20" s="38">
        <f>'男子入力'!N30</f>
        <v>0</v>
      </c>
      <c r="W20" s="38" t="e">
        <f t="shared" si="7"/>
        <v>#N/A</v>
      </c>
      <c r="X20" s="38">
        <f>'男子入力'!P30</f>
        <v>0</v>
      </c>
      <c r="Y20" s="38">
        <f>'男子入力'!Q30</f>
        <v>0</v>
      </c>
      <c r="Z20" s="38" t="str">
        <f>CONCATENATE(AA20,'男子入力'!G30,AB20)</f>
        <v>()</v>
      </c>
      <c r="AA20" s="38" t="s">
        <v>192</v>
      </c>
      <c r="AB20" s="38" t="s">
        <v>193</v>
      </c>
      <c r="AC20" s="38" t="str">
        <f t="shared" si="2"/>
        <v>0　0()</v>
      </c>
      <c r="AE20" s="32">
        <f>'男子入力'!R30</f>
        <v>0</v>
      </c>
      <c r="AF20" s="33" t="e">
        <f t="shared" si="8"/>
        <v>#N/A</v>
      </c>
      <c r="AG20" s="32">
        <f>'男子入力'!S30</f>
        <v>0</v>
      </c>
      <c r="AH20" s="33" t="e">
        <f t="shared" si="9"/>
        <v>#N/A</v>
      </c>
      <c r="AJ20" s="31" t="s">
        <v>122</v>
      </c>
      <c r="AK20" s="27" t="s">
        <v>187</v>
      </c>
    </row>
    <row r="21" spans="1:37" ht="12">
      <c r="A21" s="38">
        <f>'男子入力'!B31</f>
        <v>0</v>
      </c>
      <c r="B21" s="38">
        <f t="shared" si="3"/>
        <v>200100000</v>
      </c>
      <c r="C21" s="38">
        <f>'男子入力'!C31</f>
        <v>0</v>
      </c>
      <c r="D21" s="38">
        <f>'男子入力'!D31</f>
        <v>0</v>
      </c>
      <c r="E21" s="38" t="s">
        <v>219</v>
      </c>
      <c r="F21" s="38" t="str">
        <f t="shared" si="4"/>
        <v>0　0</v>
      </c>
      <c r="G21" s="38">
        <f>'男子入力'!E31</f>
      </c>
      <c r="H21" s="38">
        <f>'男子入力'!F31</f>
      </c>
      <c r="I21" s="38" t="s">
        <v>190</v>
      </c>
      <c r="J21" s="38" t="str">
        <f t="shared" si="5"/>
        <v> </v>
      </c>
      <c r="K21" s="38" t="s">
        <v>191</v>
      </c>
      <c r="L21" s="38">
        <v>1</v>
      </c>
      <c r="M21" s="38">
        <v>46</v>
      </c>
      <c r="N21" s="38">
        <f>'男子入力'!H31</f>
        <v>0</v>
      </c>
      <c r="O21" s="38" t="e">
        <f>'男子入力'!I31</f>
        <v>#N/A</v>
      </c>
      <c r="P21" s="38">
        <f>'男子入力'!J31</f>
        <v>0</v>
      </c>
      <c r="Q21" s="37" t="e">
        <f t="shared" si="0"/>
        <v>#N/A</v>
      </c>
      <c r="R21" s="38">
        <f>'男子入力'!K31</f>
        <v>0</v>
      </c>
      <c r="S21" s="38" t="e">
        <f t="shared" si="6"/>
        <v>#N/A</v>
      </c>
      <c r="T21" s="38">
        <f>'男子入力'!M31</f>
        <v>0</v>
      </c>
      <c r="U21" s="37" t="e">
        <f t="shared" si="1"/>
        <v>#N/A</v>
      </c>
      <c r="V21" s="38">
        <f>'男子入力'!N31</f>
        <v>0</v>
      </c>
      <c r="W21" s="38" t="e">
        <f t="shared" si="7"/>
        <v>#N/A</v>
      </c>
      <c r="X21" s="38">
        <f>'男子入力'!P31</f>
        <v>0</v>
      </c>
      <c r="Y21" s="38">
        <f>'男子入力'!Q31</f>
        <v>0</v>
      </c>
      <c r="Z21" s="38" t="str">
        <f>CONCATENATE(AA21,'男子入力'!G31,AB21)</f>
        <v>()</v>
      </c>
      <c r="AA21" s="38" t="s">
        <v>192</v>
      </c>
      <c r="AB21" s="38" t="s">
        <v>193</v>
      </c>
      <c r="AC21" s="38" t="str">
        <f t="shared" si="2"/>
        <v>0　0()</v>
      </c>
      <c r="AE21" s="32">
        <f>'男子入力'!R31</f>
        <v>0</v>
      </c>
      <c r="AF21" s="33" t="e">
        <f t="shared" si="8"/>
        <v>#N/A</v>
      </c>
      <c r="AG21" s="32">
        <f>'男子入力'!S31</f>
        <v>0</v>
      </c>
      <c r="AH21" s="33" t="e">
        <f t="shared" si="9"/>
        <v>#N/A</v>
      </c>
      <c r="AJ21" s="31" t="s">
        <v>127</v>
      </c>
      <c r="AK21" s="27" t="s">
        <v>188</v>
      </c>
    </row>
    <row r="22" spans="1:37" ht="12">
      <c r="A22" s="38">
        <f>'男子入力'!B32</f>
        <v>0</v>
      </c>
      <c r="B22" s="38">
        <f t="shared" si="3"/>
        <v>200100000</v>
      </c>
      <c r="C22" s="38">
        <f>'男子入力'!C32</f>
        <v>0</v>
      </c>
      <c r="D22" s="38">
        <f>'男子入力'!D32</f>
        <v>0</v>
      </c>
      <c r="E22" s="38" t="s">
        <v>219</v>
      </c>
      <c r="F22" s="38" t="str">
        <f t="shared" si="4"/>
        <v>0　0</v>
      </c>
      <c r="G22" s="38">
        <f>'男子入力'!E32</f>
      </c>
      <c r="H22" s="38">
        <f>'男子入力'!F32</f>
      </c>
      <c r="I22" s="38" t="s">
        <v>190</v>
      </c>
      <c r="J22" s="38" t="str">
        <f t="shared" si="5"/>
        <v> </v>
      </c>
      <c r="K22" s="38" t="s">
        <v>191</v>
      </c>
      <c r="L22" s="38">
        <v>1</v>
      </c>
      <c r="M22" s="38">
        <v>46</v>
      </c>
      <c r="N22" s="38">
        <f>'男子入力'!H32</f>
        <v>0</v>
      </c>
      <c r="O22" s="38" t="e">
        <f>'男子入力'!I32</f>
        <v>#N/A</v>
      </c>
      <c r="P22" s="38">
        <f>'男子入力'!J32</f>
        <v>0</v>
      </c>
      <c r="Q22" s="37" t="e">
        <f t="shared" si="0"/>
        <v>#N/A</v>
      </c>
      <c r="R22" s="38">
        <f>'男子入力'!K32</f>
        <v>0</v>
      </c>
      <c r="S22" s="38" t="e">
        <f t="shared" si="6"/>
        <v>#N/A</v>
      </c>
      <c r="T22" s="38">
        <f>'男子入力'!M32</f>
        <v>0</v>
      </c>
      <c r="U22" s="37" t="e">
        <f t="shared" si="1"/>
        <v>#N/A</v>
      </c>
      <c r="V22" s="38">
        <f>'男子入力'!N32</f>
        <v>0</v>
      </c>
      <c r="W22" s="38" t="e">
        <f t="shared" si="7"/>
        <v>#N/A</v>
      </c>
      <c r="X22" s="38">
        <f>'男子入力'!P32</f>
        <v>0</v>
      </c>
      <c r="Y22" s="38">
        <f>'男子入力'!Q32</f>
        <v>0</v>
      </c>
      <c r="Z22" s="38" t="str">
        <f>CONCATENATE(AA22,'男子入力'!G32,AB22)</f>
        <v>()</v>
      </c>
      <c r="AA22" s="38" t="s">
        <v>192</v>
      </c>
      <c r="AB22" s="38" t="s">
        <v>193</v>
      </c>
      <c r="AC22" s="38" t="str">
        <f t="shared" si="2"/>
        <v>0　0()</v>
      </c>
      <c r="AE22" s="32">
        <f>'男子入力'!R32</f>
        <v>0</v>
      </c>
      <c r="AF22" s="33" t="e">
        <f t="shared" si="8"/>
        <v>#N/A</v>
      </c>
      <c r="AG22" s="32">
        <f>'男子入力'!S32</f>
        <v>0</v>
      </c>
      <c r="AH22" s="33" t="e">
        <f t="shared" si="9"/>
        <v>#N/A</v>
      </c>
      <c r="AJ22" s="31" t="s">
        <v>128</v>
      </c>
      <c r="AK22" s="27" t="s">
        <v>189</v>
      </c>
    </row>
    <row r="23" spans="1:34" ht="12">
      <c r="A23" s="38">
        <f>'男子入力'!B33</f>
        <v>0</v>
      </c>
      <c r="B23" s="38">
        <f t="shared" si="3"/>
        <v>200100000</v>
      </c>
      <c r="C23" s="38">
        <f>'男子入力'!C33</f>
        <v>0</v>
      </c>
      <c r="D23" s="38">
        <f>'男子入力'!D33</f>
        <v>0</v>
      </c>
      <c r="E23" s="38" t="s">
        <v>219</v>
      </c>
      <c r="F23" s="38" t="str">
        <f t="shared" si="4"/>
        <v>0　0</v>
      </c>
      <c r="G23" s="38">
        <f>'男子入力'!E33</f>
      </c>
      <c r="H23" s="38">
        <f>'男子入力'!F33</f>
      </c>
      <c r="I23" s="38" t="s">
        <v>190</v>
      </c>
      <c r="J23" s="38" t="str">
        <f t="shared" si="5"/>
        <v> </v>
      </c>
      <c r="K23" s="38" t="s">
        <v>191</v>
      </c>
      <c r="L23" s="38">
        <v>1</v>
      </c>
      <c r="M23" s="38">
        <v>46</v>
      </c>
      <c r="N23" s="38">
        <f>'男子入力'!H33</f>
        <v>0</v>
      </c>
      <c r="O23" s="38" t="e">
        <f>'男子入力'!I33</f>
        <v>#N/A</v>
      </c>
      <c r="P23" s="38">
        <f>'男子入力'!J33</f>
        <v>0</v>
      </c>
      <c r="Q23" s="37" t="e">
        <f t="shared" si="0"/>
        <v>#N/A</v>
      </c>
      <c r="R23" s="38">
        <f>'男子入力'!K33</f>
        <v>0</v>
      </c>
      <c r="S23" s="38" t="e">
        <f t="shared" si="6"/>
        <v>#N/A</v>
      </c>
      <c r="T23" s="38">
        <f>'男子入力'!M33</f>
        <v>0</v>
      </c>
      <c r="U23" s="37" t="e">
        <f t="shared" si="1"/>
        <v>#N/A</v>
      </c>
      <c r="V23" s="38">
        <f>'男子入力'!N33</f>
        <v>0</v>
      </c>
      <c r="W23" s="38" t="e">
        <f t="shared" si="7"/>
        <v>#N/A</v>
      </c>
      <c r="X23" s="38">
        <f>'男子入力'!P33</f>
        <v>0</v>
      </c>
      <c r="Y23" s="38">
        <f>'男子入力'!Q33</f>
        <v>0</v>
      </c>
      <c r="Z23" s="38" t="str">
        <f>CONCATENATE(AA23,'男子入力'!G33,AB23)</f>
        <v>()</v>
      </c>
      <c r="AA23" s="38" t="s">
        <v>192</v>
      </c>
      <c r="AB23" s="38" t="s">
        <v>193</v>
      </c>
      <c r="AC23" s="38" t="str">
        <f t="shared" si="2"/>
        <v>0　0()</v>
      </c>
      <c r="AE23" s="32">
        <f>'男子入力'!R33</f>
        <v>0</v>
      </c>
      <c r="AF23" s="33" t="e">
        <f t="shared" si="8"/>
        <v>#N/A</v>
      </c>
      <c r="AG23" s="32">
        <f>'男子入力'!S33</f>
        <v>0</v>
      </c>
      <c r="AH23" s="33" t="e">
        <f t="shared" si="9"/>
        <v>#N/A</v>
      </c>
    </row>
    <row r="24" spans="1:34" ht="12">
      <c r="A24" s="38">
        <f>'男子入力'!B34</f>
        <v>0</v>
      </c>
      <c r="B24" s="38">
        <f t="shared" si="3"/>
        <v>200100000</v>
      </c>
      <c r="C24" s="38">
        <f>'男子入力'!C34</f>
        <v>0</v>
      </c>
      <c r="D24" s="38">
        <f>'男子入力'!D34</f>
        <v>0</v>
      </c>
      <c r="E24" s="38" t="s">
        <v>219</v>
      </c>
      <c r="F24" s="38" t="str">
        <f t="shared" si="4"/>
        <v>0　0</v>
      </c>
      <c r="G24" s="38">
        <f>'男子入力'!E34</f>
      </c>
      <c r="H24" s="38">
        <f>'男子入力'!F34</f>
      </c>
      <c r="I24" s="38" t="s">
        <v>190</v>
      </c>
      <c r="J24" s="38" t="str">
        <f t="shared" si="5"/>
        <v> </v>
      </c>
      <c r="K24" s="38" t="s">
        <v>191</v>
      </c>
      <c r="L24" s="38">
        <v>1</v>
      </c>
      <c r="M24" s="38">
        <v>46</v>
      </c>
      <c r="N24" s="38">
        <f>'男子入力'!H34</f>
        <v>0</v>
      </c>
      <c r="O24" s="38" t="e">
        <f>'男子入力'!I34</f>
        <v>#N/A</v>
      </c>
      <c r="P24" s="38">
        <f>'男子入力'!J34</f>
        <v>0</v>
      </c>
      <c r="Q24" s="37" t="e">
        <f t="shared" si="0"/>
        <v>#N/A</v>
      </c>
      <c r="R24" s="38">
        <f>'男子入力'!K34</f>
        <v>0</v>
      </c>
      <c r="S24" s="38" t="e">
        <f t="shared" si="6"/>
        <v>#N/A</v>
      </c>
      <c r="T24" s="38">
        <f>'男子入力'!M34</f>
        <v>0</v>
      </c>
      <c r="U24" s="37" t="e">
        <f t="shared" si="1"/>
        <v>#N/A</v>
      </c>
      <c r="V24" s="38">
        <f>'男子入力'!N34</f>
        <v>0</v>
      </c>
      <c r="W24" s="38" t="e">
        <f t="shared" si="7"/>
        <v>#N/A</v>
      </c>
      <c r="X24" s="38">
        <f>'男子入力'!P34</f>
        <v>0</v>
      </c>
      <c r="Y24" s="38">
        <f>'男子入力'!Q34</f>
        <v>0</v>
      </c>
      <c r="Z24" s="38" t="str">
        <f>CONCATENATE(AA24,'男子入力'!G34,AB24)</f>
        <v>()</v>
      </c>
      <c r="AA24" s="38" t="s">
        <v>192</v>
      </c>
      <c r="AB24" s="38" t="s">
        <v>193</v>
      </c>
      <c r="AC24" s="38" t="str">
        <f t="shared" si="2"/>
        <v>0　0()</v>
      </c>
      <c r="AE24" s="32">
        <f>'男子入力'!R34</f>
        <v>0</v>
      </c>
      <c r="AF24" s="33" t="e">
        <f t="shared" si="8"/>
        <v>#N/A</v>
      </c>
      <c r="AG24" s="32">
        <f>'男子入力'!S34</f>
        <v>0</v>
      </c>
      <c r="AH24" s="33" t="e">
        <f t="shared" si="9"/>
        <v>#N/A</v>
      </c>
    </row>
    <row r="25" spans="1:34" ht="12">
      <c r="A25" s="38">
        <f>'男子入力'!B35</f>
        <v>0</v>
      </c>
      <c r="B25" s="38">
        <f t="shared" si="3"/>
        <v>200100000</v>
      </c>
      <c r="C25" s="38">
        <f>'男子入力'!C35</f>
        <v>0</v>
      </c>
      <c r="D25" s="38">
        <f>'男子入力'!D35</f>
        <v>0</v>
      </c>
      <c r="E25" s="38" t="s">
        <v>219</v>
      </c>
      <c r="F25" s="38" t="str">
        <f t="shared" si="4"/>
        <v>0　0</v>
      </c>
      <c r="G25" s="38">
        <f>'男子入力'!E35</f>
      </c>
      <c r="H25" s="38">
        <f>'男子入力'!F35</f>
      </c>
      <c r="I25" s="38" t="s">
        <v>190</v>
      </c>
      <c r="J25" s="38" t="str">
        <f t="shared" si="5"/>
        <v> </v>
      </c>
      <c r="K25" s="38" t="s">
        <v>191</v>
      </c>
      <c r="L25" s="38">
        <v>1</v>
      </c>
      <c r="M25" s="38">
        <v>46</v>
      </c>
      <c r="N25" s="38">
        <f>'男子入力'!H35</f>
        <v>0</v>
      </c>
      <c r="O25" s="38" t="e">
        <f>'男子入力'!I35</f>
        <v>#N/A</v>
      </c>
      <c r="P25" s="38">
        <f>'男子入力'!J35</f>
        <v>0</v>
      </c>
      <c r="Q25" s="37" t="e">
        <f t="shared" si="0"/>
        <v>#N/A</v>
      </c>
      <c r="R25" s="38">
        <f>'男子入力'!K35</f>
        <v>0</v>
      </c>
      <c r="S25" s="38" t="e">
        <f t="shared" si="6"/>
        <v>#N/A</v>
      </c>
      <c r="T25" s="38">
        <f>'男子入力'!M35</f>
        <v>0</v>
      </c>
      <c r="U25" s="37" t="e">
        <f t="shared" si="1"/>
        <v>#N/A</v>
      </c>
      <c r="V25" s="38">
        <f>'男子入力'!N35</f>
        <v>0</v>
      </c>
      <c r="W25" s="38" t="e">
        <f t="shared" si="7"/>
        <v>#N/A</v>
      </c>
      <c r="X25" s="38">
        <f>'男子入力'!P35</f>
        <v>0</v>
      </c>
      <c r="Y25" s="38">
        <f>'男子入力'!Q35</f>
        <v>0</v>
      </c>
      <c r="Z25" s="38" t="str">
        <f>CONCATENATE(AA25,'男子入力'!G35,AB25)</f>
        <v>()</v>
      </c>
      <c r="AA25" s="38" t="s">
        <v>192</v>
      </c>
      <c r="AB25" s="38" t="s">
        <v>193</v>
      </c>
      <c r="AC25" s="38" t="str">
        <f t="shared" si="2"/>
        <v>0　0()</v>
      </c>
      <c r="AE25" s="32">
        <f>'男子入力'!R35</f>
        <v>0</v>
      </c>
      <c r="AF25" s="33" t="e">
        <f t="shared" si="8"/>
        <v>#N/A</v>
      </c>
      <c r="AG25" s="32">
        <f>'男子入力'!S35</f>
        <v>0</v>
      </c>
      <c r="AH25" s="33" t="e">
        <f t="shared" si="9"/>
        <v>#N/A</v>
      </c>
    </row>
    <row r="26" spans="1:34" ht="12">
      <c r="A26" s="38">
        <f>'男子入力'!B36</f>
        <v>0</v>
      </c>
      <c r="B26" s="38">
        <f t="shared" si="3"/>
        <v>200100000</v>
      </c>
      <c r="C26" s="38">
        <f>'男子入力'!C36</f>
        <v>0</v>
      </c>
      <c r="D26" s="38">
        <f>'男子入力'!D36</f>
        <v>0</v>
      </c>
      <c r="E26" s="38" t="s">
        <v>219</v>
      </c>
      <c r="F26" s="38" t="str">
        <f t="shared" si="4"/>
        <v>0　0</v>
      </c>
      <c r="G26" s="38">
        <f>'男子入力'!E36</f>
      </c>
      <c r="H26" s="38">
        <f>'男子入力'!F36</f>
      </c>
      <c r="I26" s="38" t="s">
        <v>190</v>
      </c>
      <c r="J26" s="38" t="str">
        <f t="shared" si="5"/>
        <v> </v>
      </c>
      <c r="K26" s="38" t="s">
        <v>191</v>
      </c>
      <c r="L26" s="38">
        <v>1</v>
      </c>
      <c r="M26" s="38">
        <v>46</v>
      </c>
      <c r="N26" s="38">
        <f>'男子入力'!H36</f>
        <v>0</v>
      </c>
      <c r="O26" s="38" t="e">
        <f>'男子入力'!I36</f>
        <v>#N/A</v>
      </c>
      <c r="P26" s="38">
        <f>'男子入力'!J36</f>
        <v>0</v>
      </c>
      <c r="Q26" s="37" t="e">
        <f t="shared" si="0"/>
        <v>#N/A</v>
      </c>
      <c r="R26" s="38">
        <f>'男子入力'!K36</f>
        <v>0</v>
      </c>
      <c r="S26" s="38" t="e">
        <f t="shared" si="6"/>
        <v>#N/A</v>
      </c>
      <c r="T26" s="38">
        <f>'男子入力'!M36</f>
        <v>0</v>
      </c>
      <c r="U26" s="37" t="e">
        <f t="shared" si="1"/>
        <v>#N/A</v>
      </c>
      <c r="V26" s="38">
        <f>'男子入力'!N36</f>
        <v>0</v>
      </c>
      <c r="W26" s="38" t="e">
        <f t="shared" si="7"/>
        <v>#N/A</v>
      </c>
      <c r="X26" s="38">
        <f>'男子入力'!P36</f>
        <v>0</v>
      </c>
      <c r="Y26" s="38">
        <f>'男子入力'!Q36</f>
        <v>0</v>
      </c>
      <c r="Z26" s="38" t="str">
        <f>CONCATENATE(AA26,'男子入力'!G36,AB26)</f>
        <v>()</v>
      </c>
      <c r="AA26" s="38" t="s">
        <v>192</v>
      </c>
      <c r="AB26" s="38" t="s">
        <v>193</v>
      </c>
      <c r="AC26" s="38" t="str">
        <f t="shared" si="2"/>
        <v>0　0()</v>
      </c>
      <c r="AE26" s="32">
        <f>'男子入力'!R36</f>
        <v>0</v>
      </c>
      <c r="AF26" s="33" t="e">
        <f t="shared" si="8"/>
        <v>#N/A</v>
      </c>
      <c r="AG26" s="32">
        <f>'男子入力'!S36</f>
        <v>0</v>
      </c>
      <c r="AH26" s="33" t="e">
        <f t="shared" si="9"/>
        <v>#N/A</v>
      </c>
    </row>
    <row r="27" spans="1:34" ht="12">
      <c r="A27" s="38">
        <f>'男子入力'!B37</f>
        <v>0</v>
      </c>
      <c r="B27" s="38">
        <f t="shared" si="3"/>
        <v>200100000</v>
      </c>
      <c r="C27" s="38">
        <f>'男子入力'!C37</f>
        <v>0</v>
      </c>
      <c r="D27" s="38">
        <f>'男子入力'!D37</f>
        <v>0</v>
      </c>
      <c r="E27" s="38" t="s">
        <v>219</v>
      </c>
      <c r="F27" s="38" t="str">
        <f t="shared" si="4"/>
        <v>0　0</v>
      </c>
      <c r="G27" s="38">
        <f>'男子入力'!E37</f>
      </c>
      <c r="H27" s="38">
        <f>'男子入力'!F37</f>
      </c>
      <c r="I27" s="38" t="s">
        <v>190</v>
      </c>
      <c r="J27" s="38" t="str">
        <f t="shared" si="5"/>
        <v> </v>
      </c>
      <c r="K27" s="38" t="s">
        <v>191</v>
      </c>
      <c r="L27" s="38">
        <v>1</v>
      </c>
      <c r="M27" s="38">
        <v>46</v>
      </c>
      <c r="N27" s="38">
        <f>'男子入力'!H37</f>
        <v>0</v>
      </c>
      <c r="O27" s="38" t="e">
        <f>'男子入力'!I37</f>
        <v>#N/A</v>
      </c>
      <c r="P27" s="38">
        <f>'男子入力'!J37</f>
        <v>0</v>
      </c>
      <c r="Q27" s="37" t="e">
        <f t="shared" si="0"/>
        <v>#N/A</v>
      </c>
      <c r="R27" s="38">
        <f>'男子入力'!K37</f>
        <v>0</v>
      </c>
      <c r="S27" s="38" t="e">
        <f t="shared" si="6"/>
        <v>#N/A</v>
      </c>
      <c r="T27" s="38">
        <f>'男子入力'!M37</f>
        <v>0</v>
      </c>
      <c r="U27" s="37" t="e">
        <f t="shared" si="1"/>
        <v>#N/A</v>
      </c>
      <c r="V27" s="38">
        <f>'男子入力'!N37</f>
        <v>0</v>
      </c>
      <c r="W27" s="38" t="e">
        <f t="shared" si="7"/>
        <v>#N/A</v>
      </c>
      <c r="X27" s="38">
        <f>'男子入力'!P37</f>
        <v>0</v>
      </c>
      <c r="Y27" s="38">
        <f>'男子入力'!Q37</f>
        <v>0</v>
      </c>
      <c r="Z27" s="38" t="str">
        <f>CONCATENATE(AA27,'男子入力'!G37,AB27)</f>
        <v>()</v>
      </c>
      <c r="AA27" s="38" t="s">
        <v>192</v>
      </c>
      <c r="AB27" s="38" t="s">
        <v>193</v>
      </c>
      <c r="AC27" s="38" t="str">
        <f t="shared" si="2"/>
        <v>0　0()</v>
      </c>
      <c r="AE27" s="32">
        <f>'男子入力'!R37</f>
        <v>0</v>
      </c>
      <c r="AF27" s="33" t="e">
        <f t="shared" si="8"/>
        <v>#N/A</v>
      </c>
      <c r="AG27" s="32">
        <f>'男子入力'!S37</f>
        <v>0</v>
      </c>
      <c r="AH27" s="33" t="e">
        <f t="shared" si="9"/>
        <v>#N/A</v>
      </c>
    </row>
    <row r="28" spans="1:34" ht="12">
      <c r="A28" s="38">
        <f>'男子入力'!B38</f>
        <v>0</v>
      </c>
      <c r="B28" s="38">
        <f t="shared" si="3"/>
        <v>200100000</v>
      </c>
      <c r="C28" s="38">
        <f>'男子入力'!C38</f>
        <v>0</v>
      </c>
      <c r="D28" s="38">
        <f>'男子入力'!D38</f>
        <v>0</v>
      </c>
      <c r="E28" s="38" t="s">
        <v>219</v>
      </c>
      <c r="F28" s="38" t="str">
        <f t="shared" si="4"/>
        <v>0　0</v>
      </c>
      <c r="G28" s="38">
        <f>'男子入力'!E38</f>
      </c>
      <c r="H28" s="38">
        <f>'男子入力'!F38</f>
      </c>
      <c r="I28" s="38" t="s">
        <v>190</v>
      </c>
      <c r="J28" s="38" t="str">
        <f t="shared" si="5"/>
        <v> </v>
      </c>
      <c r="K28" s="38" t="s">
        <v>191</v>
      </c>
      <c r="L28" s="38">
        <v>1</v>
      </c>
      <c r="M28" s="38">
        <v>46</v>
      </c>
      <c r="N28" s="38">
        <f>'男子入力'!H38</f>
        <v>0</v>
      </c>
      <c r="O28" s="38" t="e">
        <f>'男子入力'!I38</f>
        <v>#N/A</v>
      </c>
      <c r="P28" s="38">
        <f>'男子入力'!J38</f>
        <v>0</v>
      </c>
      <c r="Q28" s="37" t="e">
        <f t="shared" si="0"/>
        <v>#N/A</v>
      </c>
      <c r="R28" s="38">
        <f>'男子入力'!K38</f>
        <v>0</v>
      </c>
      <c r="S28" s="38" t="e">
        <f t="shared" si="6"/>
        <v>#N/A</v>
      </c>
      <c r="T28" s="38">
        <f>'男子入力'!M38</f>
        <v>0</v>
      </c>
      <c r="U28" s="37" t="e">
        <f t="shared" si="1"/>
        <v>#N/A</v>
      </c>
      <c r="V28" s="38">
        <f>'男子入力'!N38</f>
        <v>0</v>
      </c>
      <c r="W28" s="38" t="e">
        <f t="shared" si="7"/>
        <v>#N/A</v>
      </c>
      <c r="X28" s="38">
        <f>'男子入力'!P38</f>
        <v>0</v>
      </c>
      <c r="Y28" s="38">
        <f>'男子入力'!Q38</f>
        <v>0</v>
      </c>
      <c r="Z28" s="38" t="str">
        <f>CONCATENATE(AA28,'男子入力'!G38,AB28)</f>
        <v>()</v>
      </c>
      <c r="AA28" s="38" t="s">
        <v>192</v>
      </c>
      <c r="AB28" s="38" t="s">
        <v>193</v>
      </c>
      <c r="AC28" s="38" t="str">
        <f t="shared" si="2"/>
        <v>0　0()</v>
      </c>
      <c r="AE28" s="32">
        <f>'男子入力'!R38</f>
        <v>0</v>
      </c>
      <c r="AF28" s="33" t="e">
        <f t="shared" si="8"/>
        <v>#N/A</v>
      </c>
      <c r="AG28" s="32">
        <f>'男子入力'!S38</f>
        <v>0</v>
      </c>
      <c r="AH28" s="33" t="e">
        <f t="shared" si="9"/>
        <v>#N/A</v>
      </c>
    </row>
    <row r="29" spans="1:34" ht="12">
      <c r="A29" s="38">
        <f>'男子入力'!B39</f>
        <v>0</v>
      </c>
      <c r="B29" s="38">
        <f t="shared" si="3"/>
        <v>200100000</v>
      </c>
      <c r="C29" s="38">
        <f>'男子入力'!C39</f>
        <v>0</v>
      </c>
      <c r="D29" s="38">
        <f>'男子入力'!D39</f>
        <v>0</v>
      </c>
      <c r="E29" s="38" t="s">
        <v>219</v>
      </c>
      <c r="F29" s="38" t="str">
        <f t="shared" si="4"/>
        <v>0　0</v>
      </c>
      <c r="G29" s="38">
        <f>'男子入力'!E39</f>
      </c>
      <c r="H29" s="38">
        <f>'男子入力'!F39</f>
      </c>
      <c r="I29" s="38" t="s">
        <v>190</v>
      </c>
      <c r="J29" s="38" t="str">
        <f t="shared" si="5"/>
        <v> </v>
      </c>
      <c r="K29" s="38" t="s">
        <v>191</v>
      </c>
      <c r="L29" s="38">
        <v>1</v>
      </c>
      <c r="M29" s="38">
        <v>46</v>
      </c>
      <c r="N29" s="38">
        <f>'男子入力'!H39</f>
        <v>0</v>
      </c>
      <c r="O29" s="38" t="e">
        <f>'男子入力'!I39</f>
        <v>#N/A</v>
      </c>
      <c r="P29" s="38">
        <f>'男子入力'!J39</f>
        <v>0</v>
      </c>
      <c r="Q29" s="37" t="e">
        <f t="shared" si="0"/>
        <v>#N/A</v>
      </c>
      <c r="R29" s="38">
        <f>'男子入力'!K39</f>
        <v>0</v>
      </c>
      <c r="S29" s="38" t="e">
        <f t="shared" si="6"/>
        <v>#N/A</v>
      </c>
      <c r="T29" s="38">
        <f>'男子入力'!M39</f>
        <v>0</v>
      </c>
      <c r="U29" s="37" t="e">
        <f t="shared" si="1"/>
        <v>#N/A</v>
      </c>
      <c r="V29" s="38">
        <f>'男子入力'!N39</f>
        <v>0</v>
      </c>
      <c r="W29" s="38" t="e">
        <f t="shared" si="7"/>
        <v>#N/A</v>
      </c>
      <c r="X29" s="38">
        <f>'男子入力'!P39</f>
        <v>0</v>
      </c>
      <c r="Y29" s="38">
        <f>'男子入力'!Q39</f>
        <v>0</v>
      </c>
      <c r="Z29" s="38" t="str">
        <f>CONCATENATE(AA29,'男子入力'!G39,AB29)</f>
        <v>()</v>
      </c>
      <c r="AA29" s="38" t="s">
        <v>192</v>
      </c>
      <c r="AB29" s="38" t="s">
        <v>193</v>
      </c>
      <c r="AC29" s="38" t="str">
        <f t="shared" si="2"/>
        <v>0　0()</v>
      </c>
      <c r="AE29" s="32">
        <f>'男子入力'!R39</f>
        <v>0</v>
      </c>
      <c r="AF29" s="33" t="e">
        <f t="shared" si="8"/>
        <v>#N/A</v>
      </c>
      <c r="AG29" s="32">
        <f>'男子入力'!S39</f>
        <v>0</v>
      </c>
      <c r="AH29" s="33" t="e">
        <f t="shared" si="9"/>
        <v>#N/A</v>
      </c>
    </row>
    <row r="30" spans="1:34" ht="12">
      <c r="A30" s="38">
        <f>'男子入力'!B40</f>
        <v>0</v>
      </c>
      <c r="B30" s="38">
        <f t="shared" si="3"/>
        <v>200100000</v>
      </c>
      <c r="C30" s="38">
        <f>'男子入力'!C40</f>
        <v>0</v>
      </c>
      <c r="D30" s="38">
        <f>'男子入力'!D40</f>
        <v>0</v>
      </c>
      <c r="E30" s="38" t="s">
        <v>219</v>
      </c>
      <c r="F30" s="38" t="str">
        <f t="shared" si="4"/>
        <v>0　0</v>
      </c>
      <c r="G30" s="38">
        <f>'男子入力'!E40</f>
      </c>
      <c r="H30" s="38">
        <f>'男子入力'!F40</f>
      </c>
      <c r="I30" s="38" t="s">
        <v>190</v>
      </c>
      <c r="J30" s="38" t="str">
        <f t="shared" si="5"/>
        <v> </v>
      </c>
      <c r="K30" s="38" t="s">
        <v>191</v>
      </c>
      <c r="L30" s="38">
        <v>1</v>
      </c>
      <c r="M30" s="38">
        <v>46</v>
      </c>
      <c r="N30" s="38">
        <f>'男子入力'!H40</f>
        <v>0</v>
      </c>
      <c r="O30" s="38" t="e">
        <f>'男子入力'!I40</f>
        <v>#N/A</v>
      </c>
      <c r="P30" s="38">
        <f>'男子入力'!J40</f>
        <v>0</v>
      </c>
      <c r="Q30" s="37" t="e">
        <f t="shared" si="0"/>
        <v>#N/A</v>
      </c>
      <c r="R30" s="38">
        <f>'男子入力'!K40</f>
        <v>0</v>
      </c>
      <c r="S30" s="38" t="e">
        <f t="shared" si="6"/>
        <v>#N/A</v>
      </c>
      <c r="T30" s="38">
        <f>'男子入力'!M40</f>
        <v>0</v>
      </c>
      <c r="U30" s="37" t="e">
        <f t="shared" si="1"/>
        <v>#N/A</v>
      </c>
      <c r="V30" s="38">
        <f>'男子入力'!N40</f>
        <v>0</v>
      </c>
      <c r="W30" s="38" t="e">
        <f t="shared" si="7"/>
        <v>#N/A</v>
      </c>
      <c r="X30" s="38">
        <f>'男子入力'!P40</f>
        <v>0</v>
      </c>
      <c r="Y30" s="38">
        <f>'男子入力'!Q40</f>
        <v>0</v>
      </c>
      <c r="Z30" s="38" t="str">
        <f>CONCATENATE(AA30,'男子入力'!G40,AB30)</f>
        <v>()</v>
      </c>
      <c r="AA30" s="38" t="s">
        <v>192</v>
      </c>
      <c r="AB30" s="38" t="s">
        <v>193</v>
      </c>
      <c r="AC30" s="38" t="str">
        <f t="shared" si="2"/>
        <v>0　0()</v>
      </c>
      <c r="AE30" s="32">
        <f>'男子入力'!R40</f>
        <v>0</v>
      </c>
      <c r="AF30" s="33" t="e">
        <f t="shared" si="8"/>
        <v>#N/A</v>
      </c>
      <c r="AG30" s="32">
        <f>'男子入力'!S40</f>
        <v>0</v>
      </c>
      <c r="AH30" s="33" t="e">
        <f t="shared" si="9"/>
        <v>#N/A</v>
      </c>
    </row>
    <row r="31" spans="1:34" ht="12">
      <c r="A31" s="38">
        <f>'男子入力'!B41</f>
        <v>0</v>
      </c>
      <c r="B31" s="38">
        <f t="shared" si="3"/>
        <v>200100000</v>
      </c>
      <c r="C31" s="38">
        <f>'男子入力'!C41</f>
        <v>0</v>
      </c>
      <c r="D31" s="38">
        <f>'男子入力'!D41</f>
        <v>0</v>
      </c>
      <c r="E31" s="38" t="s">
        <v>219</v>
      </c>
      <c r="F31" s="38" t="str">
        <f t="shared" si="4"/>
        <v>0　0</v>
      </c>
      <c r="G31" s="38">
        <f>'男子入力'!E41</f>
      </c>
      <c r="H31" s="38">
        <f>'男子入力'!F41</f>
      </c>
      <c r="I31" s="38" t="s">
        <v>190</v>
      </c>
      <c r="J31" s="38" t="str">
        <f t="shared" si="5"/>
        <v> </v>
      </c>
      <c r="K31" s="38" t="s">
        <v>191</v>
      </c>
      <c r="L31" s="38">
        <v>1</v>
      </c>
      <c r="M31" s="38">
        <v>46</v>
      </c>
      <c r="N31" s="38">
        <f>'男子入力'!H41</f>
        <v>0</v>
      </c>
      <c r="O31" s="38" t="e">
        <f>'男子入力'!I41</f>
        <v>#N/A</v>
      </c>
      <c r="P31" s="38">
        <f>'男子入力'!J41</f>
        <v>0</v>
      </c>
      <c r="Q31" s="37" t="e">
        <f t="shared" si="0"/>
        <v>#N/A</v>
      </c>
      <c r="R31" s="38">
        <f>'男子入力'!K41</f>
        <v>0</v>
      </c>
      <c r="S31" s="38" t="e">
        <f t="shared" si="6"/>
        <v>#N/A</v>
      </c>
      <c r="T31" s="38">
        <f>'男子入力'!M41</f>
        <v>0</v>
      </c>
      <c r="U31" s="37" t="e">
        <f t="shared" si="1"/>
        <v>#N/A</v>
      </c>
      <c r="V31" s="38">
        <f>'男子入力'!N41</f>
        <v>0</v>
      </c>
      <c r="W31" s="38" t="e">
        <f t="shared" si="7"/>
        <v>#N/A</v>
      </c>
      <c r="X31" s="38">
        <f>'男子入力'!P41</f>
        <v>0</v>
      </c>
      <c r="Y31" s="38">
        <f>'男子入力'!Q41</f>
        <v>0</v>
      </c>
      <c r="Z31" s="38" t="str">
        <f>CONCATENATE(AA31,'男子入力'!G41,AB31)</f>
        <v>()</v>
      </c>
      <c r="AA31" s="38" t="s">
        <v>192</v>
      </c>
      <c r="AB31" s="38" t="s">
        <v>193</v>
      </c>
      <c r="AC31" s="38" t="str">
        <f t="shared" si="2"/>
        <v>0　0()</v>
      </c>
      <c r="AE31" s="32">
        <f>'男子入力'!R41</f>
        <v>0</v>
      </c>
      <c r="AF31" s="33" t="e">
        <f t="shared" si="8"/>
        <v>#N/A</v>
      </c>
      <c r="AG31" s="32">
        <f>'男子入力'!S41</f>
        <v>0</v>
      </c>
      <c r="AH31" s="33" t="e">
        <f t="shared" si="9"/>
        <v>#N/A</v>
      </c>
    </row>
    <row r="32" spans="1:34" ht="12">
      <c r="A32" s="38">
        <f>'男子入力'!B42</f>
        <v>0</v>
      </c>
      <c r="B32" s="38">
        <f t="shared" si="3"/>
        <v>200100000</v>
      </c>
      <c r="C32" s="38">
        <f>'男子入力'!C42</f>
        <v>0</v>
      </c>
      <c r="D32" s="38">
        <f>'男子入力'!D42</f>
        <v>0</v>
      </c>
      <c r="E32" s="38" t="s">
        <v>219</v>
      </c>
      <c r="F32" s="38" t="str">
        <f t="shared" si="4"/>
        <v>0　0</v>
      </c>
      <c r="G32" s="38">
        <f>'男子入力'!E42</f>
      </c>
      <c r="H32" s="38">
        <f>'男子入力'!F42</f>
      </c>
      <c r="I32" s="38" t="s">
        <v>190</v>
      </c>
      <c r="J32" s="38" t="str">
        <f t="shared" si="5"/>
        <v> </v>
      </c>
      <c r="K32" s="38" t="s">
        <v>191</v>
      </c>
      <c r="L32" s="38">
        <v>1</v>
      </c>
      <c r="M32" s="38">
        <v>46</v>
      </c>
      <c r="N32" s="38">
        <f>'男子入力'!H42</f>
        <v>0</v>
      </c>
      <c r="O32" s="38" t="e">
        <f>'男子入力'!I42</f>
        <v>#N/A</v>
      </c>
      <c r="P32" s="38">
        <f>'男子入力'!J42</f>
        <v>0</v>
      </c>
      <c r="Q32" s="37" t="e">
        <f t="shared" si="0"/>
        <v>#N/A</v>
      </c>
      <c r="R32" s="38">
        <f>'男子入力'!K42</f>
        <v>0</v>
      </c>
      <c r="S32" s="38" t="e">
        <f t="shared" si="6"/>
        <v>#N/A</v>
      </c>
      <c r="T32" s="38">
        <f>'男子入力'!M42</f>
        <v>0</v>
      </c>
      <c r="U32" s="37" t="e">
        <f t="shared" si="1"/>
        <v>#N/A</v>
      </c>
      <c r="V32" s="38">
        <f>'男子入力'!N42</f>
        <v>0</v>
      </c>
      <c r="W32" s="38" t="e">
        <f t="shared" si="7"/>
        <v>#N/A</v>
      </c>
      <c r="X32" s="38">
        <f>'男子入力'!P42</f>
        <v>0</v>
      </c>
      <c r="Y32" s="38">
        <f>'男子入力'!Q42</f>
        <v>0</v>
      </c>
      <c r="Z32" s="38" t="str">
        <f>CONCATENATE(AA32,'男子入力'!G42,AB32)</f>
        <v>()</v>
      </c>
      <c r="AA32" s="38" t="s">
        <v>192</v>
      </c>
      <c r="AB32" s="38" t="s">
        <v>193</v>
      </c>
      <c r="AC32" s="38" t="str">
        <f t="shared" si="2"/>
        <v>0　0()</v>
      </c>
      <c r="AE32" s="32">
        <f>'男子入力'!R42</f>
        <v>0</v>
      </c>
      <c r="AF32" s="33" t="e">
        <f t="shared" si="8"/>
        <v>#N/A</v>
      </c>
      <c r="AG32" s="32">
        <f>'男子入力'!S42</f>
        <v>0</v>
      </c>
      <c r="AH32" s="33" t="e">
        <f t="shared" si="9"/>
        <v>#N/A</v>
      </c>
    </row>
    <row r="33" spans="1:34" ht="12">
      <c r="A33" s="38">
        <f>'男子入力'!B43</f>
        <v>0</v>
      </c>
      <c r="B33" s="38">
        <f t="shared" si="3"/>
        <v>200100000</v>
      </c>
      <c r="C33" s="38">
        <f>'男子入力'!C43</f>
        <v>0</v>
      </c>
      <c r="D33" s="38">
        <f>'男子入力'!D43</f>
        <v>0</v>
      </c>
      <c r="E33" s="38" t="s">
        <v>219</v>
      </c>
      <c r="F33" s="38" t="str">
        <f t="shared" si="4"/>
        <v>0　0</v>
      </c>
      <c r="G33" s="38">
        <f>'男子入力'!E43</f>
      </c>
      <c r="H33" s="38">
        <f>'男子入力'!F43</f>
      </c>
      <c r="I33" s="38" t="s">
        <v>190</v>
      </c>
      <c r="J33" s="38" t="str">
        <f t="shared" si="5"/>
        <v> </v>
      </c>
      <c r="K33" s="38" t="s">
        <v>191</v>
      </c>
      <c r="L33" s="38">
        <v>1</v>
      </c>
      <c r="M33" s="38">
        <v>46</v>
      </c>
      <c r="N33" s="38">
        <f>'男子入力'!H43</f>
        <v>0</v>
      </c>
      <c r="O33" s="38" t="e">
        <f>'男子入力'!I43</f>
        <v>#N/A</v>
      </c>
      <c r="P33" s="38">
        <f>'男子入力'!J43</f>
        <v>0</v>
      </c>
      <c r="Q33" s="37" t="e">
        <f t="shared" si="0"/>
        <v>#N/A</v>
      </c>
      <c r="R33" s="38">
        <f>'男子入力'!K43</f>
        <v>0</v>
      </c>
      <c r="S33" s="38" t="e">
        <f t="shared" si="6"/>
        <v>#N/A</v>
      </c>
      <c r="T33" s="38">
        <f>'男子入力'!M43</f>
        <v>0</v>
      </c>
      <c r="U33" s="37" t="e">
        <f t="shared" si="1"/>
        <v>#N/A</v>
      </c>
      <c r="V33" s="38">
        <f>'男子入力'!N43</f>
        <v>0</v>
      </c>
      <c r="W33" s="38" t="e">
        <f t="shared" si="7"/>
        <v>#N/A</v>
      </c>
      <c r="X33" s="38">
        <f>'男子入力'!P43</f>
        <v>0</v>
      </c>
      <c r="Y33" s="38">
        <f>'男子入力'!Q43</f>
        <v>0</v>
      </c>
      <c r="Z33" s="38" t="str">
        <f>CONCATENATE(AA33,'男子入力'!G43,AB33)</f>
        <v>()</v>
      </c>
      <c r="AA33" s="38" t="s">
        <v>192</v>
      </c>
      <c r="AB33" s="38" t="s">
        <v>193</v>
      </c>
      <c r="AC33" s="38" t="str">
        <f t="shared" si="2"/>
        <v>0　0()</v>
      </c>
      <c r="AE33" s="32">
        <f>'男子入力'!R43</f>
        <v>0</v>
      </c>
      <c r="AF33" s="33" t="e">
        <f t="shared" si="8"/>
        <v>#N/A</v>
      </c>
      <c r="AG33" s="32">
        <f>'男子入力'!S43</f>
        <v>0</v>
      </c>
      <c r="AH33" s="33" t="e">
        <f t="shared" si="9"/>
        <v>#N/A</v>
      </c>
    </row>
    <row r="34" spans="1:34" ht="12">
      <c r="A34" s="38">
        <f>'男子入力'!B44</f>
        <v>0</v>
      </c>
      <c r="B34" s="38">
        <f t="shared" si="3"/>
        <v>200100000</v>
      </c>
      <c r="C34" s="38">
        <f>'男子入力'!C44</f>
        <v>0</v>
      </c>
      <c r="D34" s="38">
        <f>'男子入力'!D44</f>
        <v>0</v>
      </c>
      <c r="E34" s="38" t="s">
        <v>219</v>
      </c>
      <c r="F34" s="38" t="str">
        <f t="shared" si="4"/>
        <v>0　0</v>
      </c>
      <c r="G34" s="38">
        <f>'男子入力'!E44</f>
      </c>
      <c r="H34" s="38">
        <f>'男子入力'!F44</f>
      </c>
      <c r="I34" s="38" t="s">
        <v>190</v>
      </c>
      <c r="J34" s="38" t="str">
        <f t="shared" si="5"/>
        <v> </v>
      </c>
      <c r="K34" s="38" t="s">
        <v>191</v>
      </c>
      <c r="L34" s="38">
        <v>1</v>
      </c>
      <c r="M34" s="38">
        <v>46</v>
      </c>
      <c r="N34" s="38">
        <f>'男子入力'!H44</f>
        <v>0</v>
      </c>
      <c r="O34" s="38" t="e">
        <f>'男子入力'!I44</f>
        <v>#N/A</v>
      </c>
      <c r="P34" s="38">
        <f>'男子入力'!J44</f>
        <v>0</v>
      </c>
      <c r="Q34" s="37" t="e">
        <f aca="true" t="shared" si="10" ref="Q34:Q65">VLOOKUP(P34,$AJ$2:$AK$23,2,FALSE)</f>
        <v>#N/A</v>
      </c>
      <c r="R34" s="38">
        <f>'男子入力'!K44</f>
        <v>0</v>
      </c>
      <c r="S34" s="38" t="e">
        <f t="shared" si="6"/>
        <v>#N/A</v>
      </c>
      <c r="T34" s="38">
        <f>'男子入力'!M44</f>
        <v>0</v>
      </c>
      <c r="U34" s="37" t="e">
        <f aca="true" t="shared" si="11" ref="U34:U65">VLOOKUP(T34,$AJ$2:$AK$23,2,FALSE)</f>
        <v>#N/A</v>
      </c>
      <c r="V34" s="38">
        <f>'男子入力'!N44</f>
        <v>0</v>
      </c>
      <c r="W34" s="38" t="e">
        <f t="shared" si="7"/>
        <v>#N/A</v>
      </c>
      <c r="X34" s="38">
        <f>'男子入力'!P44</f>
        <v>0</v>
      </c>
      <c r="Y34" s="38">
        <f>'男子入力'!Q44</f>
        <v>0</v>
      </c>
      <c r="Z34" s="38" t="str">
        <f>CONCATENATE(AA34,'男子入力'!G44,AB34)</f>
        <v>()</v>
      </c>
      <c r="AA34" s="38" t="s">
        <v>192</v>
      </c>
      <c r="AB34" s="38" t="s">
        <v>193</v>
      </c>
      <c r="AC34" s="38" t="str">
        <f aca="true" t="shared" si="12" ref="AC34:AC65">CONCATENATE(F34,Z34)</f>
        <v>0　0()</v>
      </c>
      <c r="AE34" s="32">
        <f>'男子入力'!R44</f>
        <v>0</v>
      </c>
      <c r="AF34" s="33" t="e">
        <f t="shared" si="8"/>
        <v>#N/A</v>
      </c>
      <c r="AG34" s="32">
        <f>'男子入力'!S44</f>
        <v>0</v>
      </c>
      <c r="AH34" s="33" t="e">
        <f t="shared" si="9"/>
        <v>#N/A</v>
      </c>
    </row>
    <row r="35" spans="1:34" ht="12">
      <c r="A35" s="38">
        <f>'男子入力'!B45</f>
        <v>0</v>
      </c>
      <c r="B35" s="38">
        <f t="shared" si="3"/>
        <v>200100000</v>
      </c>
      <c r="C35" s="38">
        <f>'男子入力'!C45</f>
        <v>0</v>
      </c>
      <c r="D35" s="38">
        <f>'男子入力'!D45</f>
        <v>0</v>
      </c>
      <c r="E35" s="38" t="s">
        <v>219</v>
      </c>
      <c r="F35" s="38" t="str">
        <f t="shared" si="4"/>
        <v>0　0</v>
      </c>
      <c r="G35" s="38">
        <f>'男子入力'!E45</f>
      </c>
      <c r="H35" s="38">
        <f>'男子入力'!F45</f>
      </c>
      <c r="I35" s="38" t="s">
        <v>190</v>
      </c>
      <c r="J35" s="38" t="str">
        <f t="shared" si="5"/>
        <v> </v>
      </c>
      <c r="K35" s="38" t="s">
        <v>191</v>
      </c>
      <c r="L35" s="38">
        <v>1</v>
      </c>
      <c r="M35" s="38">
        <v>46</v>
      </c>
      <c r="N35" s="38">
        <f>'男子入力'!H45</f>
        <v>0</v>
      </c>
      <c r="O35" s="38" t="e">
        <f>'男子入力'!I45</f>
        <v>#N/A</v>
      </c>
      <c r="P35" s="38">
        <f>'男子入力'!J45</f>
        <v>0</v>
      </c>
      <c r="Q35" s="37" t="e">
        <f t="shared" si="10"/>
        <v>#N/A</v>
      </c>
      <c r="R35" s="38">
        <f>'男子入力'!K45</f>
        <v>0</v>
      </c>
      <c r="S35" s="38" t="e">
        <f t="shared" si="6"/>
        <v>#N/A</v>
      </c>
      <c r="T35" s="38">
        <f>'男子入力'!M45</f>
        <v>0</v>
      </c>
      <c r="U35" s="37" t="e">
        <f t="shared" si="11"/>
        <v>#N/A</v>
      </c>
      <c r="V35" s="38">
        <f>'男子入力'!N45</f>
        <v>0</v>
      </c>
      <c r="W35" s="38" t="e">
        <f t="shared" si="7"/>
        <v>#N/A</v>
      </c>
      <c r="X35" s="38">
        <f>'男子入力'!P45</f>
        <v>0</v>
      </c>
      <c r="Y35" s="38">
        <f>'男子入力'!Q45</f>
        <v>0</v>
      </c>
      <c r="Z35" s="38" t="str">
        <f>CONCATENATE(AA35,'男子入力'!G45,AB35)</f>
        <v>()</v>
      </c>
      <c r="AA35" s="38" t="s">
        <v>192</v>
      </c>
      <c r="AB35" s="38" t="s">
        <v>193</v>
      </c>
      <c r="AC35" s="38" t="str">
        <f t="shared" si="12"/>
        <v>0　0()</v>
      </c>
      <c r="AE35" s="32">
        <f>'男子入力'!R45</f>
        <v>0</v>
      </c>
      <c r="AF35" s="33" t="e">
        <f t="shared" si="8"/>
        <v>#N/A</v>
      </c>
      <c r="AG35" s="32">
        <f>'男子入力'!S45</f>
        <v>0</v>
      </c>
      <c r="AH35" s="33" t="e">
        <f t="shared" si="9"/>
        <v>#N/A</v>
      </c>
    </row>
    <row r="36" spans="1:34" ht="12">
      <c r="A36" s="38">
        <f>'男子入力'!B46</f>
        <v>0</v>
      </c>
      <c r="B36" s="38">
        <f t="shared" si="3"/>
        <v>200100000</v>
      </c>
      <c r="C36" s="38">
        <f>'男子入力'!C46</f>
        <v>0</v>
      </c>
      <c r="D36" s="38">
        <f>'男子入力'!D46</f>
        <v>0</v>
      </c>
      <c r="E36" s="38" t="s">
        <v>219</v>
      </c>
      <c r="F36" s="38" t="str">
        <f t="shared" si="4"/>
        <v>0　0</v>
      </c>
      <c r="G36" s="38">
        <f>'男子入力'!E46</f>
      </c>
      <c r="H36" s="38">
        <f>'男子入力'!F46</f>
      </c>
      <c r="I36" s="38" t="s">
        <v>190</v>
      </c>
      <c r="J36" s="38" t="str">
        <f t="shared" si="5"/>
        <v> </v>
      </c>
      <c r="K36" s="38" t="s">
        <v>191</v>
      </c>
      <c r="L36" s="38">
        <v>1</v>
      </c>
      <c r="M36" s="38">
        <v>46</v>
      </c>
      <c r="N36" s="38">
        <f>'男子入力'!H46</f>
        <v>0</v>
      </c>
      <c r="O36" s="38" t="e">
        <f>'男子入力'!I46</f>
        <v>#N/A</v>
      </c>
      <c r="P36" s="38">
        <f>'男子入力'!J46</f>
        <v>0</v>
      </c>
      <c r="Q36" s="37" t="e">
        <f t="shared" si="10"/>
        <v>#N/A</v>
      </c>
      <c r="R36" s="38">
        <f>'男子入力'!K46</f>
        <v>0</v>
      </c>
      <c r="S36" s="38" t="e">
        <f t="shared" si="6"/>
        <v>#N/A</v>
      </c>
      <c r="T36" s="38">
        <f>'男子入力'!M46</f>
        <v>0</v>
      </c>
      <c r="U36" s="37" t="e">
        <f t="shared" si="11"/>
        <v>#N/A</v>
      </c>
      <c r="V36" s="38">
        <f>'男子入力'!N46</f>
        <v>0</v>
      </c>
      <c r="W36" s="38" t="e">
        <f t="shared" si="7"/>
        <v>#N/A</v>
      </c>
      <c r="X36" s="38">
        <f>'男子入力'!P46</f>
        <v>0</v>
      </c>
      <c r="Y36" s="38">
        <f>'男子入力'!Q46</f>
        <v>0</v>
      </c>
      <c r="Z36" s="38" t="str">
        <f>CONCATENATE(AA36,'男子入力'!G46,AB36)</f>
        <v>()</v>
      </c>
      <c r="AA36" s="38" t="s">
        <v>192</v>
      </c>
      <c r="AB36" s="38" t="s">
        <v>193</v>
      </c>
      <c r="AC36" s="38" t="str">
        <f t="shared" si="12"/>
        <v>0　0()</v>
      </c>
      <c r="AE36" s="32">
        <f>'男子入力'!R46</f>
        <v>0</v>
      </c>
      <c r="AF36" s="33" t="e">
        <f t="shared" si="8"/>
        <v>#N/A</v>
      </c>
      <c r="AG36" s="32">
        <f>'男子入力'!S46</f>
        <v>0</v>
      </c>
      <c r="AH36" s="33" t="e">
        <f t="shared" si="9"/>
        <v>#N/A</v>
      </c>
    </row>
    <row r="37" spans="1:34" ht="12">
      <c r="A37" s="38">
        <f>'男子入力'!B47</f>
        <v>0</v>
      </c>
      <c r="B37" s="38">
        <f t="shared" si="3"/>
        <v>200100000</v>
      </c>
      <c r="C37" s="38">
        <f>'男子入力'!C47</f>
        <v>0</v>
      </c>
      <c r="D37" s="38">
        <f>'男子入力'!D47</f>
        <v>0</v>
      </c>
      <c r="E37" s="38" t="s">
        <v>219</v>
      </c>
      <c r="F37" s="38" t="str">
        <f t="shared" si="4"/>
        <v>0　0</v>
      </c>
      <c r="G37" s="38">
        <f>'男子入力'!E47</f>
      </c>
      <c r="H37" s="38">
        <f>'男子入力'!F47</f>
      </c>
      <c r="I37" s="38" t="s">
        <v>190</v>
      </c>
      <c r="J37" s="38" t="str">
        <f t="shared" si="5"/>
        <v> </v>
      </c>
      <c r="K37" s="38" t="s">
        <v>191</v>
      </c>
      <c r="L37" s="38">
        <v>1</v>
      </c>
      <c r="M37" s="38">
        <v>46</v>
      </c>
      <c r="N37" s="38">
        <f>'男子入力'!H47</f>
        <v>0</v>
      </c>
      <c r="O37" s="38" t="e">
        <f>'男子入力'!I47</f>
        <v>#N/A</v>
      </c>
      <c r="P37" s="38">
        <f>'男子入力'!J47</f>
        <v>0</v>
      </c>
      <c r="Q37" s="37" t="e">
        <f t="shared" si="10"/>
        <v>#N/A</v>
      </c>
      <c r="R37" s="38">
        <f>'男子入力'!K47</f>
        <v>0</v>
      </c>
      <c r="S37" s="38" t="e">
        <f t="shared" si="6"/>
        <v>#N/A</v>
      </c>
      <c r="T37" s="38">
        <f>'男子入力'!M47</f>
        <v>0</v>
      </c>
      <c r="U37" s="37" t="e">
        <f t="shared" si="11"/>
        <v>#N/A</v>
      </c>
      <c r="V37" s="38">
        <f>'男子入力'!N47</f>
        <v>0</v>
      </c>
      <c r="W37" s="38" t="e">
        <f t="shared" si="7"/>
        <v>#N/A</v>
      </c>
      <c r="X37" s="38">
        <f>'男子入力'!P47</f>
        <v>0</v>
      </c>
      <c r="Y37" s="38">
        <f>'男子入力'!Q47</f>
        <v>0</v>
      </c>
      <c r="Z37" s="38" t="str">
        <f>CONCATENATE(AA37,'男子入力'!G47,AB37)</f>
        <v>()</v>
      </c>
      <c r="AA37" s="38" t="s">
        <v>192</v>
      </c>
      <c r="AB37" s="38" t="s">
        <v>193</v>
      </c>
      <c r="AC37" s="38" t="str">
        <f t="shared" si="12"/>
        <v>0　0()</v>
      </c>
      <c r="AE37" s="32">
        <f>'男子入力'!R47</f>
        <v>0</v>
      </c>
      <c r="AF37" s="33" t="e">
        <f t="shared" si="8"/>
        <v>#N/A</v>
      </c>
      <c r="AG37" s="32">
        <f>'男子入力'!S47</f>
        <v>0</v>
      </c>
      <c r="AH37" s="33" t="e">
        <f t="shared" si="9"/>
        <v>#N/A</v>
      </c>
    </row>
    <row r="38" spans="1:34" ht="12">
      <c r="A38" s="38">
        <f>'男子入力'!B48</f>
        <v>0</v>
      </c>
      <c r="B38" s="38">
        <f t="shared" si="3"/>
        <v>200100000</v>
      </c>
      <c r="C38" s="38">
        <f>'男子入力'!C48</f>
        <v>0</v>
      </c>
      <c r="D38" s="38">
        <f>'男子入力'!D48</f>
        <v>0</v>
      </c>
      <c r="E38" s="38" t="s">
        <v>219</v>
      </c>
      <c r="F38" s="38" t="str">
        <f t="shared" si="4"/>
        <v>0　0</v>
      </c>
      <c r="G38" s="38">
        <f>'男子入力'!E48</f>
      </c>
      <c r="H38" s="38">
        <f>'男子入力'!F48</f>
      </c>
      <c r="I38" s="38" t="s">
        <v>190</v>
      </c>
      <c r="J38" s="38" t="str">
        <f t="shared" si="5"/>
        <v> </v>
      </c>
      <c r="K38" s="38" t="s">
        <v>191</v>
      </c>
      <c r="L38" s="38">
        <v>1</v>
      </c>
      <c r="M38" s="38">
        <v>46</v>
      </c>
      <c r="N38" s="38">
        <f>'男子入力'!H48</f>
        <v>0</v>
      </c>
      <c r="O38" s="38" t="e">
        <f>'男子入力'!I48</f>
        <v>#N/A</v>
      </c>
      <c r="P38" s="38">
        <f>'男子入力'!J48</f>
        <v>0</v>
      </c>
      <c r="Q38" s="37" t="e">
        <f t="shared" si="10"/>
        <v>#N/A</v>
      </c>
      <c r="R38" s="38">
        <f>'男子入力'!K48</f>
        <v>0</v>
      </c>
      <c r="S38" s="38" t="e">
        <f t="shared" si="6"/>
        <v>#N/A</v>
      </c>
      <c r="T38" s="38">
        <f>'男子入力'!M48</f>
        <v>0</v>
      </c>
      <c r="U38" s="37" t="e">
        <f t="shared" si="11"/>
        <v>#N/A</v>
      </c>
      <c r="V38" s="38">
        <f>'男子入力'!N48</f>
        <v>0</v>
      </c>
      <c r="W38" s="38" t="e">
        <f t="shared" si="7"/>
        <v>#N/A</v>
      </c>
      <c r="X38" s="38">
        <f>'男子入力'!P48</f>
        <v>0</v>
      </c>
      <c r="Y38" s="38">
        <f>'男子入力'!Q48</f>
        <v>0</v>
      </c>
      <c r="Z38" s="38" t="str">
        <f>CONCATENATE(AA38,'男子入力'!G48,AB38)</f>
        <v>()</v>
      </c>
      <c r="AA38" s="38" t="s">
        <v>192</v>
      </c>
      <c r="AB38" s="38" t="s">
        <v>193</v>
      </c>
      <c r="AC38" s="38" t="str">
        <f t="shared" si="12"/>
        <v>0　0()</v>
      </c>
      <c r="AE38" s="32">
        <f>'男子入力'!R48</f>
        <v>0</v>
      </c>
      <c r="AF38" s="33" t="e">
        <f t="shared" si="8"/>
        <v>#N/A</v>
      </c>
      <c r="AG38" s="32">
        <f>'男子入力'!S48</f>
        <v>0</v>
      </c>
      <c r="AH38" s="33" t="e">
        <f t="shared" si="9"/>
        <v>#N/A</v>
      </c>
    </row>
    <row r="39" spans="1:34" ht="12">
      <c r="A39" s="38">
        <f>'男子入力'!B49</f>
        <v>0</v>
      </c>
      <c r="B39" s="38">
        <f t="shared" si="3"/>
        <v>200100000</v>
      </c>
      <c r="C39" s="38">
        <f>'男子入力'!C49</f>
        <v>0</v>
      </c>
      <c r="D39" s="38">
        <f>'男子入力'!D49</f>
        <v>0</v>
      </c>
      <c r="E39" s="38" t="s">
        <v>219</v>
      </c>
      <c r="F39" s="38" t="str">
        <f t="shared" si="4"/>
        <v>0　0</v>
      </c>
      <c r="G39" s="38">
        <f>'男子入力'!E49</f>
      </c>
      <c r="H39" s="38">
        <f>'男子入力'!F49</f>
      </c>
      <c r="I39" s="38" t="s">
        <v>190</v>
      </c>
      <c r="J39" s="38" t="str">
        <f t="shared" si="5"/>
        <v> </v>
      </c>
      <c r="K39" s="38" t="s">
        <v>191</v>
      </c>
      <c r="L39" s="38">
        <v>1</v>
      </c>
      <c r="M39" s="38">
        <v>46</v>
      </c>
      <c r="N39" s="38">
        <f>'男子入力'!H49</f>
        <v>0</v>
      </c>
      <c r="O39" s="38" t="e">
        <f>'男子入力'!I49</f>
        <v>#N/A</v>
      </c>
      <c r="P39" s="38">
        <f>'男子入力'!J49</f>
        <v>0</v>
      </c>
      <c r="Q39" s="37" t="e">
        <f t="shared" si="10"/>
        <v>#N/A</v>
      </c>
      <c r="R39" s="38">
        <f>'男子入力'!K49</f>
        <v>0</v>
      </c>
      <c r="S39" s="38" t="e">
        <f t="shared" si="6"/>
        <v>#N/A</v>
      </c>
      <c r="T39" s="38">
        <f>'男子入力'!M49</f>
        <v>0</v>
      </c>
      <c r="U39" s="37" t="e">
        <f t="shared" si="11"/>
        <v>#N/A</v>
      </c>
      <c r="V39" s="38">
        <f>'男子入力'!N49</f>
        <v>0</v>
      </c>
      <c r="W39" s="38" t="e">
        <f t="shared" si="7"/>
        <v>#N/A</v>
      </c>
      <c r="X39" s="38">
        <f>'男子入力'!P49</f>
        <v>0</v>
      </c>
      <c r="Y39" s="38">
        <f>'男子入力'!Q49</f>
        <v>0</v>
      </c>
      <c r="Z39" s="38" t="str">
        <f>CONCATENATE(AA39,'男子入力'!G49,AB39)</f>
        <v>()</v>
      </c>
      <c r="AA39" s="38" t="s">
        <v>192</v>
      </c>
      <c r="AB39" s="38" t="s">
        <v>193</v>
      </c>
      <c r="AC39" s="38" t="str">
        <f t="shared" si="12"/>
        <v>0　0()</v>
      </c>
      <c r="AE39" s="32">
        <f>'男子入力'!R49</f>
        <v>0</v>
      </c>
      <c r="AF39" s="33" t="e">
        <f t="shared" si="8"/>
        <v>#N/A</v>
      </c>
      <c r="AG39" s="32">
        <f>'男子入力'!S49</f>
        <v>0</v>
      </c>
      <c r="AH39" s="33" t="e">
        <f t="shared" si="9"/>
        <v>#N/A</v>
      </c>
    </row>
    <row r="40" spans="1:34" ht="12">
      <c r="A40" s="38">
        <f>'男子入力'!B50</f>
        <v>0</v>
      </c>
      <c r="B40" s="38">
        <f t="shared" si="3"/>
        <v>200100000</v>
      </c>
      <c r="C40" s="38">
        <f>'男子入力'!C50</f>
        <v>0</v>
      </c>
      <c r="D40" s="38">
        <f>'男子入力'!D50</f>
        <v>0</v>
      </c>
      <c r="E40" s="38" t="s">
        <v>219</v>
      </c>
      <c r="F40" s="38" t="str">
        <f t="shared" si="4"/>
        <v>0　0</v>
      </c>
      <c r="G40" s="38">
        <f>'男子入力'!E50</f>
      </c>
      <c r="H40" s="38">
        <f>'男子入力'!F50</f>
      </c>
      <c r="I40" s="38" t="s">
        <v>190</v>
      </c>
      <c r="J40" s="38" t="str">
        <f t="shared" si="5"/>
        <v> </v>
      </c>
      <c r="K40" s="38" t="s">
        <v>191</v>
      </c>
      <c r="L40" s="38">
        <v>1</v>
      </c>
      <c r="M40" s="38">
        <v>46</v>
      </c>
      <c r="N40" s="38">
        <f>'男子入力'!H50</f>
        <v>0</v>
      </c>
      <c r="O40" s="38" t="e">
        <f>'男子入力'!I50</f>
        <v>#N/A</v>
      </c>
      <c r="P40" s="38">
        <f>'男子入力'!J50</f>
        <v>0</v>
      </c>
      <c r="Q40" s="37" t="e">
        <f t="shared" si="10"/>
        <v>#N/A</v>
      </c>
      <c r="R40" s="38">
        <f>'男子入力'!K50</f>
        <v>0</v>
      </c>
      <c r="S40" s="38" t="e">
        <f t="shared" si="6"/>
        <v>#N/A</v>
      </c>
      <c r="T40" s="38">
        <f>'男子入力'!M50</f>
        <v>0</v>
      </c>
      <c r="U40" s="37" t="e">
        <f t="shared" si="11"/>
        <v>#N/A</v>
      </c>
      <c r="V40" s="38">
        <f>'男子入力'!N50</f>
        <v>0</v>
      </c>
      <c r="W40" s="38" t="e">
        <f t="shared" si="7"/>
        <v>#N/A</v>
      </c>
      <c r="X40" s="38">
        <f>'男子入力'!P50</f>
        <v>0</v>
      </c>
      <c r="Y40" s="38">
        <f>'男子入力'!Q50</f>
        <v>0</v>
      </c>
      <c r="Z40" s="38" t="str">
        <f>CONCATENATE(AA40,'男子入力'!G50,AB40)</f>
        <v>()</v>
      </c>
      <c r="AA40" s="38" t="s">
        <v>192</v>
      </c>
      <c r="AB40" s="38" t="s">
        <v>193</v>
      </c>
      <c r="AC40" s="38" t="str">
        <f t="shared" si="12"/>
        <v>0　0()</v>
      </c>
      <c r="AE40" s="32">
        <f>'男子入力'!R50</f>
        <v>0</v>
      </c>
      <c r="AF40" s="33" t="e">
        <f t="shared" si="8"/>
        <v>#N/A</v>
      </c>
      <c r="AG40" s="32">
        <f>'男子入力'!S50</f>
        <v>0</v>
      </c>
      <c r="AH40" s="33" t="e">
        <f t="shared" si="9"/>
        <v>#N/A</v>
      </c>
    </row>
    <row r="41" spans="1:34" ht="12">
      <c r="A41" s="38">
        <f>'男子入力'!B51</f>
        <v>0</v>
      </c>
      <c r="B41" s="38">
        <f t="shared" si="3"/>
        <v>200100000</v>
      </c>
      <c r="C41" s="38">
        <f>'男子入力'!C51</f>
        <v>0</v>
      </c>
      <c r="D41" s="38">
        <f>'男子入力'!D51</f>
        <v>0</v>
      </c>
      <c r="E41" s="38" t="s">
        <v>219</v>
      </c>
      <c r="F41" s="38" t="str">
        <f t="shared" si="4"/>
        <v>0　0</v>
      </c>
      <c r="G41" s="38">
        <f>'男子入力'!E51</f>
      </c>
      <c r="H41" s="38">
        <f>'男子入力'!F51</f>
      </c>
      <c r="I41" s="38" t="s">
        <v>190</v>
      </c>
      <c r="J41" s="38" t="str">
        <f t="shared" si="5"/>
        <v> </v>
      </c>
      <c r="K41" s="38" t="s">
        <v>191</v>
      </c>
      <c r="L41" s="38">
        <v>1</v>
      </c>
      <c r="M41" s="38">
        <v>46</v>
      </c>
      <c r="N41" s="38">
        <f>'男子入力'!H51</f>
        <v>0</v>
      </c>
      <c r="O41" s="38" t="e">
        <f>'男子入力'!I51</f>
        <v>#N/A</v>
      </c>
      <c r="P41" s="38">
        <f>'男子入力'!J51</f>
        <v>0</v>
      </c>
      <c r="Q41" s="37" t="e">
        <f t="shared" si="10"/>
        <v>#N/A</v>
      </c>
      <c r="R41" s="38">
        <f>'男子入力'!K51</f>
        <v>0</v>
      </c>
      <c r="S41" s="38" t="e">
        <f t="shared" si="6"/>
        <v>#N/A</v>
      </c>
      <c r="T41" s="38">
        <f>'男子入力'!M51</f>
        <v>0</v>
      </c>
      <c r="U41" s="37" t="e">
        <f t="shared" si="11"/>
        <v>#N/A</v>
      </c>
      <c r="V41" s="38">
        <f>'男子入力'!N51</f>
        <v>0</v>
      </c>
      <c r="W41" s="38" t="e">
        <f t="shared" si="7"/>
        <v>#N/A</v>
      </c>
      <c r="X41" s="38">
        <f>'男子入力'!P51</f>
        <v>0</v>
      </c>
      <c r="Y41" s="38">
        <f>'男子入力'!Q51</f>
        <v>0</v>
      </c>
      <c r="Z41" s="38" t="str">
        <f>CONCATENATE(AA41,'男子入力'!G51,AB41)</f>
        <v>()</v>
      </c>
      <c r="AA41" s="38" t="s">
        <v>192</v>
      </c>
      <c r="AB41" s="38" t="s">
        <v>193</v>
      </c>
      <c r="AC41" s="38" t="str">
        <f t="shared" si="12"/>
        <v>0　0()</v>
      </c>
      <c r="AE41" s="32">
        <f>'男子入力'!R51</f>
        <v>0</v>
      </c>
      <c r="AF41" s="33" t="e">
        <f t="shared" si="8"/>
        <v>#N/A</v>
      </c>
      <c r="AG41" s="32">
        <f>'男子入力'!S51</f>
        <v>0</v>
      </c>
      <c r="AH41" s="33" t="e">
        <f t="shared" si="9"/>
        <v>#N/A</v>
      </c>
    </row>
    <row r="42" spans="1:34" ht="12">
      <c r="A42" s="38">
        <f>'男子入力'!B52</f>
        <v>0</v>
      </c>
      <c r="B42" s="38">
        <f t="shared" si="3"/>
        <v>200100000</v>
      </c>
      <c r="C42" s="38">
        <f>'男子入力'!C52</f>
        <v>0</v>
      </c>
      <c r="D42" s="38">
        <f>'男子入力'!D52</f>
        <v>0</v>
      </c>
      <c r="E42" s="38" t="s">
        <v>219</v>
      </c>
      <c r="F42" s="38" t="str">
        <f t="shared" si="4"/>
        <v>0　0</v>
      </c>
      <c r="G42" s="38">
        <f>'男子入力'!E52</f>
      </c>
      <c r="H42" s="38">
        <f>'男子入力'!F52</f>
      </c>
      <c r="I42" s="38" t="s">
        <v>190</v>
      </c>
      <c r="J42" s="38" t="str">
        <f t="shared" si="5"/>
        <v> </v>
      </c>
      <c r="K42" s="38" t="s">
        <v>191</v>
      </c>
      <c r="L42" s="38">
        <v>1</v>
      </c>
      <c r="M42" s="38">
        <v>46</v>
      </c>
      <c r="N42" s="38">
        <f>'男子入力'!H52</f>
        <v>0</v>
      </c>
      <c r="O42" s="38" t="e">
        <f>'男子入力'!I52</f>
        <v>#N/A</v>
      </c>
      <c r="P42" s="38">
        <f>'男子入力'!J52</f>
        <v>0</v>
      </c>
      <c r="Q42" s="37" t="e">
        <f t="shared" si="10"/>
        <v>#N/A</v>
      </c>
      <c r="R42" s="38">
        <f>'男子入力'!K52</f>
        <v>0</v>
      </c>
      <c r="S42" s="38" t="e">
        <f t="shared" si="6"/>
        <v>#N/A</v>
      </c>
      <c r="T42" s="38">
        <f>'男子入力'!M52</f>
        <v>0</v>
      </c>
      <c r="U42" s="37" t="e">
        <f t="shared" si="11"/>
        <v>#N/A</v>
      </c>
      <c r="V42" s="38">
        <f>'男子入力'!N52</f>
        <v>0</v>
      </c>
      <c r="W42" s="38" t="e">
        <f t="shared" si="7"/>
        <v>#N/A</v>
      </c>
      <c r="X42" s="38">
        <f>'男子入力'!P52</f>
        <v>0</v>
      </c>
      <c r="Y42" s="38">
        <f>'男子入力'!Q52</f>
        <v>0</v>
      </c>
      <c r="Z42" s="38" t="str">
        <f>CONCATENATE(AA42,'男子入力'!G52,AB42)</f>
        <v>()</v>
      </c>
      <c r="AA42" s="38" t="s">
        <v>192</v>
      </c>
      <c r="AB42" s="38" t="s">
        <v>193</v>
      </c>
      <c r="AC42" s="38" t="str">
        <f t="shared" si="12"/>
        <v>0　0()</v>
      </c>
      <c r="AE42" s="32">
        <f>'男子入力'!R52</f>
        <v>0</v>
      </c>
      <c r="AF42" s="33" t="e">
        <f t="shared" si="8"/>
        <v>#N/A</v>
      </c>
      <c r="AG42" s="32">
        <f>'男子入力'!S52</f>
        <v>0</v>
      </c>
      <c r="AH42" s="33" t="e">
        <f t="shared" si="9"/>
        <v>#N/A</v>
      </c>
    </row>
    <row r="43" spans="1:34" ht="12">
      <c r="A43" s="38">
        <f>'男子入力'!B53</f>
        <v>0</v>
      </c>
      <c r="B43" s="38">
        <f t="shared" si="3"/>
        <v>200100000</v>
      </c>
      <c r="C43" s="38">
        <f>'男子入力'!C53</f>
        <v>0</v>
      </c>
      <c r="D43" s="38">
        <f>'男子入力'!D53</f>
        <v>0</v>
      </c>
      <c r="E43" s="38" t="s">
        <v>219</v>
      </c>
      <c r="F43" s="38" t="str">
        <f t="shared" si="4"/>
        <v>0　0</v>
      </c>
      <c r="G43" s="38">
        <f>'男子入力'!E53</f>
      </c>
      <c r="H43" s="38">
        <f>'男子入力'!F53</f>
      </c>
      <c r="I43" s="38" t="s">
        <v>190</v>
      </c>
      <c r="J43" s="38" t="str">
        <f t="shared" si="5"/>
        <v> </v>
      </c>
      <c r="K43" s="38" t="s">
        <v>191</v>
      </c>
      <c r="L43" s="38">
        <v>1</v>
      </c>
      <c r="M43" s="38">
        <v>46</v>
      </c>
      <c r="N43" s="38">
        <f>'男子入力'!H53</f>
        <v>0</v>
      </c>
      <c r="O43" s="38" t="e">
        <f>'男子入力'!I53</f>
        <v>#N/A</v>
      </c>
      <c r="P43" s="38">
        <f>'男子入力'!J53</f>
        <v>0</v>
      </c>
      <c r="Q43" s="37" t="e">
        <f t="shared" si="10"/>
        <v>#N/A</v>
      </c>
      <c r="R43" s="38">
        <f>'男子入力'!K53</f>
        <v>0</v>
      </c>
      <c r="S43" s="38" t="e">
        <f t="shared" si="6"/>
        <v>#N/A</v>
      </c>
      <c r="T43" s="38">
        <f>'男子入力'!M53</f>
        <v>0</v>
      </c>
      <c r="U43" s="37" t="e">
        <f t="shared" si="11"/>
        <v>#N/A</v>
      </c>
      <c r="V43" s="38">
        <f>'男子入力'!N53</f>
        <v>0</v>
      </c>
      <c r="W43" s="38" t="e">
        <f t="shared" si="7"/>
        <v>#N/A</v>
      </c>
      <c r="X43" s="38">
        <f>'男子入力'!P53</f>
        <v>0</v>
      </c>
      <c r="Y43" s="38">
        <f>'男子入力'!Q53</f>
        <v>0</v>
      </c>
      <c r="Z43" s="38" t="str">
        <f>CONCATENATE(AA43,'男子入力'!G53,AB43)</f>
        <v>()</v>
      </c>
      <c r="AA43" s="38" t="s">
        <v>192</v>
      </c>
      <c r="AB43" s="38" t="s">
        <v>193</v>
      </c>
      <c r="AC43" s="38" t="str">
        <f t="shared" si="12"/>
        <v>0　0()</v>
      </c>
      <c r="AE43" s="32">
        <f>'男子入力'!R53</f>
        <v>0</v>
      </c>
      <c r="AF43" s="33" t="e">
        <f t="shared" si="8"/>
        <v>#N/A</v>
      </c>
      <c r="AG43" s="32">
        <f>'男子入力'!S53</f>
        <v>0</v>
      </c>
      <c r="AH43" s="33" t="e">
        <f t="shared" si="9"/>
        <v>#N/A</v>
      </c>
    </row>
    <row r="44" spans="1:34" ht="12">
      <c r="A44" s="38">
        <f>'男子入力'!B54</f>
        <v>0</v>
      </c>
      <c r="B44" s="38">
        <f t="shared" si="3"/>
        <v>200100000</v>
      </c>
      <c r="C44" s="38">
        <f>'男子入力'!C54</f>
        <v>0</v>
      </c>
      <c r="D44" s="38">
        <f>'男子入力'!D54</f>
        <v>0</v>
      </c>
      <c r="E44" s="38" t="s">
        <v>219</v>
      </c>
      <c r="F44" s="38" t="str">
        <f t="shared" si="4"/>
        <v>0　0</v>
      </c>
      <c r="G44" s="38">
        <f>'男子入力'!E54</f>
      </c>
      <c r="H44" s="38">
        <f>'男子入力'!F54</f>
      </c>
      <c r="I44" s="38" t="s">
        <v>190</v>
      </c>
      <c r="J44" s="38" t="str">
        <f t="shared" si="5"/>
        <v> </v>
      </c>
      <c r="K44" s="38" t="s">
        <v>191</v>
      </c>
      <c r="L44" s="38">
        <v>1</v>
      </c>
      <c r="M44" s="38">
        <v>46</v>
      </c>
      <c r="N44" s="38">
        <f>'男子入力'!H54</f>
        <v>0</v>
      </c>
      <c r="O44" s="38" t="e">
        <f>'男子入力'!I54</f>
        <v>#N/A</v>
      </c>
      <c r="P44" s="38">
        <f>'男子入力'!J54</f>
        <v>0</v>
      </c>
      <c r="Q44" s="37" t="e">
        <f t="shared" si="10"/>
        <v>#N/A</v>
      </c>
      <c r="R44" s="38">
        <f>'男子入力'!K54</f>
        <v>0</v>
      </c>
      <c r="S44" s="38" t="e">
        <f t="shared" si="6"/>
        <v>#N/A</v>
      </c>
      <c r="T44" s="38">
        <f>'男子入力'!M54</f>
        <v>0</v>
      </c>
      <c r="U44" s="37" t="e">
        <f t="shared" si="11"/>
        <v>#N/A</v>
      </c>
      <c r="V44" s="38">
        <f>'男子入力'!N54</f>
        <v>0</v>
      </c>
      <c r="W44" s="38" t="e">
        <f t="shared" si="7"/>
        <v>#N/A</v>
      </c>
      <c r="X44" s="38">
        <f>'男子入力'!P54</f>
        <v>0</v>
      </c>
      <c r="Y44" s="38">
        <f>'男子入力'!Q54</f>
        <v>0</v>
      </c>
      <c r="Z44" s="38" t="str">
        <f>CONCATENATE(AA44,'男子入力'!G54,AB44)</f>
        <v>()</v>
      </c>
      <c r="AA44" s="38" t="s">
        <v>192</v>
      </c>
      <c r="AB44" s="38" t="s">
        <v>193</v>
      </c>
      <c r="AC44" s="38" t="str">
        <f t="shared" si="12"/>
        <v>0　0()</v>
      </c>
      <c r="AE44" s="32">
        <f>'男子入力'!R54</f>
        <v>0</v>
      </c>
      <c r="AF44" s="33" t="e">
        <f t="shared" si="8"/>
        <v>#N/A</v>
      </c>
      <c r="AG44" s="32">
        <f>'男子入力'!S54</f>
        <v>0</v>
      </c>
      <c r="AH44" s="33" t="e">
        <f t="shared" si="9"/>
        <v>#N/A</v>
      </c>
    </row>
    <row r="45" spans="1:34" ht="12">
      <c r="A45" s="38">
        <f>'男子入力'!B55</f>
        <v>0</v>
      </c>
      <c r="B45" s="38">
        <f t="shared" si="3"/>
        <v>200100000</v>
      </c>
      <c r="C45" s="38">
        <f>'男子入力'!C55</f>
        <v>0</v>
      </c>
      <c r="D45" s="38">
        <f>'男子入力'!D55</f>
        <v>0</v>
      </c>
      <c r="E45" s="38" t="s">
        <v>219</v>
      </c>
      <c r="F45" s="38" t="str">
        <f t="shared" si="4"/>
        <v>0　0</v>
      </c>
      <c r="G45" s="38">
        <f>'男子入力'!E55</f>
      </c>
      <c r="H45" s="38">
        <f>'男子入力'!F55</f>
      </c>
      <c r="I45" s="38" t="s">
        <v>190</v>
      </c>
      <c r="J45" s="38" t="str">
        <f t="shared" si="5"/>
        <v> </v>
      </c>
      <c r="K45" s="38" t="s">
        <v>191</v>
      </c>
      <c r="L45" s="38">
        <v>1</v>
      </c>
      <c r="M45" s="38">
        <v>46</v>
      </c>
      <c r="N45" s="38">
        <f>'男子入力'!H55</f>
        <v>0</v>
      </c>
      <c r="O45" s="38" t="e">
        <f>'男子入力'!I55</f>
        <v>#N/A</v>
      </c>
      <c r="P45" s="38">
        <f>'男子入力'!J55</f>
        <v>0</v>
      </c>
      <c r="Q45" s="37" t="e">
        <f t="shared" si="10"/>
        <v>#N/A</v>
      </c>
      <c r="R45" s="38">
        <f>'男子入力'!K55</f>
        <v>0</v>
      </c>
      <c r="S45" s="38" t="e">
        <f t="shared" si="6"/>
        <v>#N/A</v>
      </c>
      <c r="T45" s="38">
        <f>'男子入力'!M55</f>
        <v>0</v>
      </c>
      <c r="U45" s="37" t="e">
        <f t="shared" si="11"/>
        <v>#N/A</v>
      </c>
      <c r="V45" s="38">
        <f>'男子入力'!N55</f>
        <v>0</v>
      </c>
      <c r="W45" s="38" t="e">
        <f t="shared" si="7"/>
        <v>#N/A</v>
      </c>
      <c r="X45" s="38">
        <f>'男子入力'!P55</f>
        <v>0</v>
      </c>
      <c r="Y45" s="38">
        <f>'男子入力'!Q55</f>
        <v>0</v>
      </c>
      <c r="Z45" s="38" t="str">
        <f>CONCATENATE(AA45,'男子入力'!G55,AB45)</f>
        <v>()</v>
      </c>
      <c r="AA45" s="38" t="s">
        <v>192</v>
      </c>
      <c r="AB45" s="38" t="s">
        <v>193</v>
      </c>
      <c r="AC45" s="38" t="str">
        <f t="shared" si="12"/>
        <v>0　0()</v>
      </c>
      <c r="AE45" s="32">
        <f>'男子入力'!R55</f>
        <v>0</v>
      </c>
      <c r="AF45" s="33" t="e">
        <f t="shared" si="8"/>
        <v>#N/A</v>
      </c>
      <c r="AG45" s="32">
        <f>'男子入力'!S55</f>
        <v>0</v>
      </c>
      <c r="AH45" s="33" t="e">
        <f t="shared" si="9"/>
        <v>#N/A</v>
      </c>
    </row>
    <row r="46" spans="1:34" ht="12">
      <c r="A46" s="38">
        <f>'男子入力'!B56</f>
        <v>0</v>
      </c>
      <c r="B46" s="38">
        <f t="shared" si="3"/>
        <v>200100000</v>
      </c>
      <c r="C46" s="38">
        <f>'男子入力'!C56</f>
        <v>0</v>
      </c>
      <c r="D46" s="38">
        <f>'男子入力'!D56</f>
        <v>0</v>
      </c>
      <c r="E46" s="38" t="s">
        <v>219</v>
      </c>
      <c r="F46" s="38" t="str">
        <f t="shared" si="4"/>
        <v>0　0</v>
      </c>
      <c r="G46" s="38">
        <f>'男子入力'!E56</f>
      </c>
      <c r="H46" s="38">
        <f>'男子入力'!F56</f>
      </c>
      <c r="I46" s="38" t="s">
        <v>190</v>
      </c>
      <c r="J46" s="38" t="str">
        <f t="shared" si="5"/>
        <v> </v>
      </c>
      <c r="K46" s="38" t="s">
        <v>191</v>
      </c>
      <c r="L46" s="38">
        <v>1</v>
      </c>
      <c r="M46" s="38">
        <v>46</v>
      </c>
      <c r="N46" s="38">
        <f>'男子入力'!H56</f>
        <v>0</v>
      </c>
      <c r="O46" s="38" t="e">
        <f>'男子入力'!I56</f>
        <v>#N/A</v>
      </c>
      <c r="P46" s="38">
        <f>'男子入力'!J56</f>
        <v>0</v>
      </c>
      <c r="Q46" s="37" t="e">
        <f t="shared" si="10"/>
        <v>#N/A</v>
      </c>
      <c r="R46" s="38">
        <f>'男子入力'!K56</f>
        <v>0</v>
      </c>
      <c r="S46" s="38" t="e">
        <f t="shared" si="6"/>
        <v>#N/A</v>
      </c>
      <c r="T46" s="38">
        <f>'男子入力'!M56</f>
        <v>0</v>
      </c>
      <c r="U46" s="37" t="e">
        <f t="shared" si="11"/>
        <v>#N/A</v>
      </c>
      <c r="V46" s="38">
        <f>'男子入力'!N56</f>
        <v>0</v>
      </c>
      <c r="W46" s="38" t="e">
        <f t="shared" si="7"/>
        <v>#N/A</v>
      </c>
      <c r="X46" s="38">
        <f>'男子入力'!P56</f>
        <v>0</v>
      </c>
      <c r="Y46" s="38">
        <f>'男子入力'!Q56</f>
        <v>0</v>
      </c>
      <c r="Z46" s="38" t="str">
        <f>CONCATENATE(AA46,'男子入力'!G56,AB46)</f>
        <v>()</v>
      </c>
      <c r="AA46" s="38" t="s">
        <v>192</v>
      </c>
      <c r="AB46" s="38" t="s">
        <v>193</v>
      </c>
      <c r="AC46" s="38" t="str">
        <f t="shared" si="12"/>
        <v>0　0()</v>
      </c>
      <c r="AE46" s="32">
        <f>'男子入力'!R56</f>
        <v>0</v>
      </c>
      <c r="AF46" s="33" t="e">
        <f t="shared" si="8"/>
        <v>#N/A</v>
      </c>
      <c r="AG46" s="32">
        <f>'男子入力'!S56</f>
        <v>0</v>
      </c>
      <c r="AH46" s="33" t="e">
        <f t="shared" si="9"/>
        <v>#N/A</v>
      </c>
    </row>
    <row r="47" spans="1:34" ht="12">
      <c r="A47" s="38">
        <f>'男子入力'!B57</f>
        <v>0</v>
      </c>
      <c r="B47" s="38">
        <f t="shared" si="3"/>
        <v>200100000</v>
      </c>
      <c r="C47" s="38">
        <f>'男子入力'!C57</f>
        <v>0</v>
      </c>
      <c r="D47" s="38">
        <f>'男子入力'!D57</f>
        <v>0</v>
      </c>
      <c r="E47" s="38" t="s">
        <v>219</v>
      </c>
      <c r="F47" s="38" t="str">
        <f t="shared" si="4"/>
        <v>0　0</v>
      </c>
      <c r="G47" s="38">
        <f>'男子入力'!E57</f>
      </c>
      <c r="H47" s="38">
        <f>'男子入力'!F57</f>
      </c>
      <c r="I47" s="38" t="s">
        <v>190</v>
      </c>
      <c r="J47" s="38" t="str">
        <f t="shared" si="5"/>
        <v> </v>
      </c>
      <c r="K47" s="38" t="s">
        <v>191</v>
      </c>
      <c r="L47" s="38">
        <v>1</v>
      </c>
      <c r="M47" s="38">
        <v>46</v>
      </c>
      <c r="N47" s="38">
        <f>'男子入力'!H57</f>
        <v>0</v>
      </c>
      <c r="O47" s="38" t="e">
        <f>'男子入力'!I57</f>
        <v>#N/A</v>
      </c>
      <c r="P47" s="38">
        <f>'男子入力'!J57</f>
        <v>0</v>
      </c>
      <c r="Q47" s="37" t="e">
        <f t="shared" si="10"/>
        <v>#N/A</v>
      </c>
      <c r="R47" s="38">
        <f>'男子入力'!K57</f>
        <v>0</v>
      </c>
      <c r="S47" s="38" t="e">
        <f t="shared" si="6"/>
        <v>#N/A</v>
      </c>
      <c r="T47" s="38">
        <f>'男子入力'!M57</f>
        <v>0</v>
      </c>
      <c r="U47" s="37" t="e">
        <f t="shared" si="11"/>
        <v>#N/A</v>
      </c>
      <c r="V47" s="38">
        <f>'男子入力'!N57</f>
        <v>0</v>
      </c>
      <c r="W47" s="38" t="e">
        <f t="shared" si="7"/>
        <v>#N/A</v>
      </c>
      <c r="X47" s="38">
        <f>'男子入力'!P57</f>
        <v>0</v>
      </c>
      <c r="Y47" s="38">
        <f>'男子入力'!Q57</f>
        <v>0</v>
      </c>
      <c r="Z47" s="38" t="str">
        <f>CONCATENATE(AA47,'男子入力'!G57,AB47)</f>
        <v>()</v>
      </c>
      <c r="AA47" s="38" t="s">
        <v>192</v>
      </c>
      <c r="AB47" s="38" t="s">
        <v>193</v>
      </c>
      <c r="AC47" s="38" t="str">
        <f t="shared" si="12"/>
        <v>0　0()</v>
      </c>
      <c r="AE47" s="32">
        <f>'男子入力'!R57</f>
        <v>0</v>
      </c>
      <c r="AF47" s="33" t="e">
        <f t="shared" si="8"/>
        <v>#N/A</v>
      </c>
      <c r="AG47" s="32">
        <f>'男子入力'!S57</f>
        <v>0</v>
      </c>
      <c r="AH47" s="33" t="e">
        <f t="shared" si="9"/>
        <v>#N/A</v>
      </c>
    </row>
    <row r="48" spans="1:34" ht="12">
      <c r="A48" s="38">
        <f>'男子入力'!B58</f>
        <v>0</v>
      </c>
      <c r="B48" s="38">
        <f t="shared" si="3"/>
        <v>200100000</v>
      </c>
      <c r="C48" s="38">
        <f>'男子入力'!C58</f>
        <v>0</v>
      </c>
      <c r="D48" s="38">
        <f>'男子入力'!D58</f>
        <v>0</v>
      </c>
      <c r="E48" s="38" t="s">
        <v>219</v>
      </c>
      <c r="F48" s="38" t="str">
        <f t="shared" si="4"/>
        <v>0　0</v>
      </c>
      <c r="G48" s="38">
        <f>'男子入力'!E58</f>
      </c>
      <c r="H48" s="38">
        <f>'男子入力'!F58</f>
      </c>
      <c r="I48" s="38" t="s">
        <v>190</v>
      </c>
      <c r="J48" s="38" t="str">
        <f t="shared" si="5"/>
        <v> </v>
      </c>
      <c r="K48" s="38" t="s">
        <v>191</v>
      </c>
      <c r="L48" s="38">
        <v>1</v>
      </c>
      <c r="M48" s="38">
        <v>46</v>
      </c>
      <c r="N48" s="38">
        <f>'男子入力'!H58</f>
        <v>0</v>
      </c>
      <c r="O48" s="38" t="e">
        <f>'男子入力'!I58</f>
        <v>#N/A</v>
      </c>
      <c r="P48" s="38">
        <f>'男子入力'!J58</f>
        <v>0</v>
      </c>
      <c r="Q48" s="37" t="e">
        <f t="shared" si="10"/>
        <v>#N/A</v>
      </c>
      <c r="R48" s="38">
        <f>'男子入力'!K58</f>
        <v>0</v>
      </c>
      <c r="S48" s="38" t="e">
        <f t="shared" si="6"/>
        <v>#N/A</v>
      </c>
      <c r="T48" s="38">
        <f>'男子入力'!M58</f>
        <v>0</v>
      </c>
      <c r="U48" s="37" t="e">
        <f t="shared" si="11"/>
        <v>#N/A</v>
      </c>
      <c r="V48" s="38">
        <f>'男子入力'!N58</f>
        <v>0</v>
      </c>
      <c r="W48" s="38" t="e">
        <f t="shared" si="7"/>
        <v>#N/A</v>
      </c>
      <c r="X48" s="38">
        <f>'男子入力'!P58</f>
        <v>0</v>
      </c>
      <c r="Y48" s="38">
        <f>'男子入力'!Q58</f>
        <v>0</v>
      </c>
      <c r="Z48" s="38" t="str">
        <f>CONCATENATE(AA48,'男子入力'!G58,AB48)</f>
        <v>()</v>
      </c>
      <c r="AA48" s="38" t="s">
        <v>192</v>
      </c>
      <c r="AB48" s="38" t="s">
        <v>193</v>
      </c>
      <c r="AC48" s="38" t="str">
        <f t="shared" si="12"/>
        <v>0　0()</v>
      </c>
      <c r="AE48" s="32">
        <f>'男子入力'!R58</f>
        <v>0</v>
      </c>
      <c r="AF48" s="33" t="e">
        <f t="shared" si="8"/>
        <v>#N/A</v>
      </c>
      <c r="AG48" s="32">
        <f>'男子入力'!S58</f>
        <v>0</v>
      </c>
      <c r="AH48" s="33" t="e">
        <f t="shared" si="9"/>
        <v>#N/A</v>
      </c>
    </row>
    <row r="49" spans="1:34" ht="12">
      <c r="A49" s="38">
        <f>'男子入力'!B59</f>
        <v>0</v>
      </c>
      <c r="B49" s="38">
        <f t="shared" si="3"/>
        <v>200100000</v>
      </c>
      <c r="C49" s="38">
        <f>'男子入力'!C59</f>
        <v>0</v>
      </c>
      <c r="D49" s="38">
        <f>'男子入力'!D59</f>
        <v>0</v>
      </c>
      <c r="E49" s="38" t="s">
        <v>219</v>
      </c>
      <c r="F49" s="38" t="str">
        <f t="shared" si="4"/>
        <v>0　0</v>
      </c>
      <c r="G49" s="38">
        <f>'男子入力'!E59</f>
      </c>
      <c r="H49" s="38">
        <f>'男子入力'!F59</f>
      </c>
      <c r="I49" s="38" t="s">
        <v>190</v>
      </c>
      <c r="J49" s="38" t="str">
        <f t="shared" si="5"/>
        <v> </v>
      </c>
      <c r="K49" s="38" t="s">
        <v>191</v>
      </c>
      <c r="L49" s="38">
        <v>1</v>
      </c>
      <c r="M49" s="38">
        <v>46</v>
      </c>
      <c r="N49" s="38">
        <f>'男子入力'!H59</f>
        <v>0</v>
      </c>
      <c r="O49" s="38" t="e">
        <f>'男子入力'!I59</f>
        <v>#N/A</v>
      </c>
      <c r="P49" s="38">
        <f>'男子入力'!J59</f>
        <v>0</v>
      </c>
      <c r="Q49" s="37" t="e">
        <f t="shared" si="10"/>
        <v>#N/A</v>
      </c>
      <c r="R49" s="38">
        <f>'男子入力'!K59</f>
        <v>0</v>
      </c>
      <c r="S49" s="38" t="e">
        <f t="shared" si="6"/>
        <v>#N/A</v>
      </c>
      <c r="T49" s="38">
        <f>'男子入力'!M59</f>
        <v>0</v>
      </c>
      <c r="U49" s="37" t="e">
        <f t="shared" si="11"/>
        <v>#N/A</v>
      </c>
      <c r="V49" s="38">
        <f>'男子入力'!N59</f>
        <v>0</v>
      </c>
      <c r="W49" s="38" t="e">
        <f t="shared" si="7"/>
        <v>#N/A</v>
      </c>
      <c r="X49" s="38">
        <f>'男子入力'!P59</f>
        <v>0</v>
      </c>
      <c r="Y49" s="38">
        <f>'男子入力'!Q59</f>
        <v>0</v>
      </c>
      <c r="Z49" s="38" t="str">
        <f>CONCATENATE(AA49,'男子入力'!G59,AB49)</f>
        <v>()</v>
      </c>
      <c r="AA49" s="38" t="s">
        <v>192</v>
      </c>
      <c r="AB49" s="38" t="s">
        <v>193</v>
      </c>
      <c r="AC49" s="38" t="str">
        <f t="shared" si="12"/>
        <v>0　0()</v>
      </c>
      <c r="AE49" s="32">
        <f>'男子入力'!R59</f>
        <v>0</v>
      </c>
      <c r="AF49" s="33" t="e">
        <f t="shared" si="8"/>
        <v>#N/A</v>
      </c>
      <c r="AG49" s="32">
        <f>'男子入力'!S59</f>
        <v>0</v>
      </c>
      <c r="AH49" s="33" t="e">
        <f t="shared" si="9"/>
        <v>#N/A</v>
      </c>
    </row>
    <row r="50" spans="1:34" ht="12">
      <c r="A50" s="38">
        <f>'男子入力'!B60</f>
        <v>0</v>
      </c>
      <c r="B50" s="38">
        <f t="shared" si="3"/>
        <v>200100000</v>
      </c>
      <c r="C50" s="38">
        <f>'男子入力'!C60</f>
        <v>0</v>
      </c>
      <c r="D50" s="38">
        <f>'男子入力'!D60</f>
        <v>0</v>
      </c>
      <c r="E50" s="38" t="s">
        <v>219</v>
      </c>
      <c r="F50" s="38" t="str">
        <f t="shared" si="4"/>
        <v>0　0</v>
      </c>
      <c r="G50" s="38">
        <f>'男子入力'!E60</f>
      </c>
      <c r="H50" s="38">
        <f>'男子入力'!F60</f>
      </c>
      <c r="I50" s="38" t="s">
        <v>190</v>
      </c>
      <c r="J50" s="38" t="str">
        <f t="shared" si="5"/>
        <v> </v>
      </c>
      <c r="K50" s="38" t="s">
        <v>191</v>
      </c>
      <c r="L50" s="38">
        <v>1</v>
      </c>
      <c r="M50" s="38">
        <v>46</v>
      </c>
      <c r="N50" s="38">
        <f>'男子入力'!H60</f>
        <v>0</v>
      </c>
      <c r="O50" s="38" t="e">
        <f>'男子入力'!I60</f>
        <v>#N/A</v>
      </c>
      <c r="P50" s="38">
        <f>'男子入力'!J60</f>
        <v>0</v>
      </c>
      <c r="Q50" s="37" t="e">
        <f t="shared" si="10"/>
        <v>#N/A</v>
      </c>
      <c r="R50" s="38">
        <f>'男子入力'!K60</f>
        <v>0</v>
      </c>
      <c r="S50" s="38" t="e">
        <f t="shared" si="6"/>
        <v>#N/A</v>
      </c>
      <c r="T50" s="38">
        <f>'男子入力'!M60</f>
        <v>0</v>
      </c>
      <c r="U50" s="37" t="e">
        <f t="shared" si="11"/>
        <v>#N/A</v>
      </c>
      <c r="V50" s="38">
        <f>'男子入力'!N60</f>
        <v>0</v>
      </c>
      <c r="W50" s="38" t="e">
        <f t="shared" si="7"/>
        <v>#N/A</v>
      </c>
      <c r="X50" s="38">
        <f>'男子入力'!P60</f>
        <v>0</v>
      </c>
      <c r="Y50" s="38">
        <f>'男子入力'!Q60</f>
        <v>0</v>
      </c>
      <c r="Z50" s="38" t="str">
        <f>CONCATENATE(AA50,'男子入力'!G60,AB50)</f>
        <v>()</v>
      </c>
      <c r="AA50" s="38" t="s">
        <v>192</v>
      </c>
      <c r="AB50" s="38" t="s">
        <v>193</v>
      </c>
      <c r="AC50" s="38" t="str">
        <f t="shared" si="12"/>
        <v>0　0()</v>
      </c>
      <c r="AE50" s="32">
        <f>'男子入力'!R60</f>
        <v>0</v>
      </c>
      <c r="AF50" s="33" t="e">
        <f t="shared" si="8"/>
        <v>#N/A</v>
      </c>
      <c r="AG50" s="32">
        <f>'男子入力'!S60</f>
        <v>0</v>
      </c>
      <c r="AH50" s="33" t="e">
        <f t="shared" si="9"/>
        <v>#N/A</v>
      </c>
    </row>
    <row r="51" spans="1:34" ht="12">
      <c r="A51" s="38">
        <f>'男子入力'!B61</f>
        <v>0</v>
      </c>
      <c r="B51" s="38">
        <f t="shared" si="3"/>
        <v>200100000</v>
      </c>
      <c r="C51" s="38">
        <f>'男子入力'!C61</f>
        <v>0</v>
      </c>
      <c r="D51" s="38">
        <f>'男子入力'!D61</f>
        <v>0</v>
      </c>
      <c r="E51" s="38" t="s">
        <v>219</v>
      </c>
      <c r="F51" s="38" t="str">
        <f t="shared" si="4"/>
        <v>0　0</v>
      </c>
      <c r="G51" s="38">
        <f>'男子入力'!E61</f>
      </c>
      <c r="H51" s="38">
        <f>'男子入力'!F61</f>
      </c>
      <c r="I51" s="38" t="s">
        <v>190</v>
      </c>
      <c r="J51" s="38" t="str">
        <f t="shared" si="5"/>
        <v> </v>
      </c>
      <c r="K51" s="38" t="s">
        <v>191</v>
      </c>
      <c r="L51" s="38">
        <v>1</v>
      </c>
      <c r="M51" s="38">
        <v>46</v>
      </c>
      <c r="N51" s="38">
        <f>'男子入力'!H61</f>
        <v>0</v>
      </c>
      <c r="O51" s="38" t="e">
        <f>'男子入力'!I61</f>
        <v>#N/A</v>
      </c>
      <c r="P51" s="38">
        <f>'男子入力'!J61</f>
        <v>0</v>
      </c>
      <c r="Q51" s="37" t="e">
        <f t="shared" si="10"/>
        <v>#N/A</v>
      </c>
      <c r="R51" s="38">
        <f>'男子入力'!K61</f>
        <v>0</v>
      </c>
      <c r="S51" s="38" t="e">
        <f t="shared" si="6"/>
        <v>#N/A</v>
      </c>
      <c r="T51" s="38">
        <f>'男子入力'!M61</f>
        <v>0</v>
      </c>
      <c r="U51" s="37" t="e">
        <f t="shared" si="11"/>
        <v>#N/A</v>
      </c>
      <c r="V51" s="38">
        <f>'男子入力'!N61</f>
        <v>0</v>
      </c>
      <c r="W51" s="38" t="e">
        <f t="shared" si="7"/>
        <v>#N/A</v>
      </c>
      <c r="X51" s="38">
        <f>'男子入力'!P61</f>
        <v>0</v>
      </c>
      <c r="Y51" s="38">
        <f>'男子入力'!Q61</f>
        <v>0</v>
      </c>
      <c r="Z51" s="38" t="str">
        <f>CONCATENATE(AA51,'男子入力'!G61,AB51)</f>
        <v>()</v>
      </c>
      <c r="AA51" s="38" t="s">
        <v>192</v>
      </c>
      <c r="AB51" s="38" t="s">
        <v>193</v>
      </c>
      <c r="AC51" s="38" t="str">
        <f t="shared" si="12"/>
        <v>0　0()</v>
      </c>
      <c r="AE51" s="32">
        <f>'男子入力'!R61</f>
        <v>0</v>
      </c>
      <c r="AF51" s="33" t="e">
        <f t="shared" si="8"/>
        <v>#N/A</v>
      </c>
      <c r="AG51" s="32">
        <f>'男子入力'!S61</f>
        <v>0</v>
      </c>
      <c r="AH51" s="33" t="e">
        <f t="shared" si="9"/>
        <v>#N/A</v>
      </c>
    </row>
    <row r="52" spans="1:34" ht="12">
      <c r="A52" s="38">
        <f>'男子入力'!B62</f>
        <v>0</v>
      </c>
      <c r="B52" s="38">
        <f aca="true" t="shared" si="13" ref="B52:B71">A52+200100000</f>
        <v>200100000</v>
      </c>
      <c r="C52" s="38">
        <f>'男子入力'!C62</f>
        <v>0</v>
      </c>
      <c r="D52" s="38">
        <f>'男子入力'!D62</f>
        <v>0</v>
      </c>
      <c r="E52" s="38" t="s">
        <v>219</v>
      </c>
      <c r="F52" s="38" t="str">
        <f aca="true" t="shared" si="14" ref="F52:F71">CONCATENATE(C52,E52,D52)</f>
        <v>0　0</v>
      </c>
      <c r="G52" s="38">
        <f>'男子入力'!E62</f>
      </c>
      <c r="H52" s="38">
        <f>'男子入力'!F62</f>
      </c>
      <c r="I52" s="38" t="s">
        <v>190</v>
      </c>
      <c r="J52" s="38" t="str">
        <f aca="true" t="shared" si="15" ref="J52:J71">CONCATENATE(G52,I52,H52)</f>
        <v> </v>
      </c>
      <c r="K52" s="38" t="s">
        <v>191</v>
      </c>
      <c r="L52" s="38">
        <v>1</v>
      </c>
      <c r="M52" s="38">
        <v>46</v>
      </c>
      <c r="N52" s="38">
        <f>'男子入力'!H62</f>
        <v>0</v>
      </c>
      <c r="O52" s="38" t="e">
        <f>'男子入力'!I62</f>
        <v>#N/A</v>
      </c>
      <c r="P52" s="38">
        <f>'男子入力'!J62</f>
        <v>0</v>
      </c>
      <c r="Q52" s="37" t="e">
        <f t="shared" si="10"/>
        <v>#N/A</v>
      </c>
      <c r="R52" s="38">
        <f>'男子入力'!K62</f>
        <v>0</v>
      </c>
      <c r="S52" s="38" t="e">
        <f aca="true" t="shared" si="16" ref="S52:S71">CONCATENATE(Q52," ",R52)</f>
        <v>#N/A</v>
      </c>
      <c r="T52" s="38">
        <f>'男子入力'!M62</f>
        <v>0</v>
      </c>
      <c r="U52" s="37" t="e">
        <f t="shared" si="11"/>
        <v>#N/A</v>
      </c>
      <c r="V52" s="38">
        <f>'男子入力'!N62</f>
        <v>0</v>
      </c>
      <c r="W52" s="38" t="e">
        <f aca="true" t="shared" si="17" ref="W52:W71">CONCATENATE(U52," ",V52)</f>
        <v>#N/A</v>
      </c>
      <c r="X52" s="38">
        <f>'男子入力'!P62</f>
        <v>0</v>
      </c>
      <c r="Y52" s="38">
        <f>'男子入力'!Q62</f>
        <v>0</v>
      </c>
      <c r="Z52" s="38" t="str">
        <f>CONCATENATE(AA52,'男子入力'!G62,AB52)</f>
        <v>()</v>
      </c>
      <c r="AA52" s="38" t="s">
        <v>192</v>
      </c>
      <c r="AB52" s="38" t="s">
        <v>193</v>
      </c>
      <c r="AC52" s="38" t="str">
        <f t="shared" si="12"/>
        <v>0　0()</v>
      </c>
      <c r="AE52" s="32">
        <f>'男子入力'!R62</f>
        <v>0</v>
      </c>
      <c r="AF52" s="33" t="e">
        <f aca="true" t="shared" si="18" ref="AF52:AF71">VLOOKUP(AE52,$AJ$2:$AK$23,2,FALSE)</f>
        <v>#N/A</v>
      </c>
      <c r="AG52" s="32">
        <f>'男子入力'!S62</f>
        <v>0</v>
      </c>
      <c r="AH52" s="33" t="e">
        <f aca="true" t="shared" si="19" ref="AH52:AH71">VLOOKUP(AG52,$AJ$2:$AK$23,2,FALSE)</f>
        <v>#N/A</v>
      </c>
    </row>
    <row r="53" spans="1:34" ht="12">
      <c r="A53" s="38">
        <f>'男子入力'!B63</f>
        <v>0</v>
      </c>
      <c r="B53" s="38">
        <f t="shared" si="13"/>
        <v>200100000</v>
      </c>
      <c r="C53" s="38">
        <f>'男子入力'!C63</f>
        <v>0</v>
      </c>
      <c r="D53" s="38">
        <f>'男子入力'!D63</f>
        <v>0</v>
      </c>
      <c r="E53" s="38" t="s">
        <v>219</v>
      </c>
      <c r="F53" s="38" t="str">
        <f t="shared" si="14"/>
        <v>0　0</v>
      </c>
      <c r="G53" s="38">
        <f>'男子入力'!E63</f>
      </c>
      <c r="H53" s="38">
        <f>'男子入力'!F63</f>
      </c>
      <c r="I53" s="38" t="s">
        <v>190</v>
      </c>
      <c r="J53" s="38" t="str">
        <f t="shared" si="15"/>
        <v> </v>
      </c>
      <c r="K53" s="38" t="s">
        <v>191</v>
      </c>
      <c r="L53" s="38">
        <v>1</v>
      </c>
      <c r="M53" s="38">
        <v>46</v>
      </c>
      <c r="N53" s="38">
        <f>'男子入力'!H63</f>
        <v>0</v>
      </c>
      <c r="O53" s="38" t="e">
        <f>'男子入力'!I63</f>
        <v>#N/A</v>
      </c>
      <c r="P53" s="38">
        <f>'男子入力'!J63</f>
        <v>0</v>
      </c>
      <c r="Q53" s="37" t="e">
        <f t="shared" si="10"/>
        <v>#N/A</v>
      </c>
      <c r="R53" s="38">
        <f>'男子入力'!K63</f>
        <v>0</v>
      </c>
      <c r="S53" s="38" t="e">
        <f t="shared" si="16"/>
        <v>#N/A</v>
      </c>
      <c r="T53" s="38">
        <f>'男子入力'!M63</f>
        <v>0</v>
      </c>
      <c r="U53" s="37" t="e">
        <f t="shared" si="11"/>
        <v>#N/A</v>
      </c>
      <c r="V53" s="38">
        <f>'男子入力'!N63</f>
        <v>0</v>
      </c>
      <c r="W53" s="38" t="e">
        <f t="shared" si="17"/>
        <v>#N/A</v>
      </c>
      <c r="X53" s="38">
        <f>'男子入力'!P63</f>
        <v>0</v>
      </c>
      <c r="Y53" s="38">
        <f>'男子入力'!Q63</f>
        <v>0</v>
      </c>
      <c r="Z53" s="38" t="str">
        <f>CONCATENATE(AA53,'男子入力'!G63,AB53)</f>
        <v>()</v>
      </c>
      <c r="AA53" s="38" t="s">
        <v>192</v>
      </c>
      <c r="AB53" s="38" t="s">
        <v>193</v>
      </c>
      <c r="AC53" s="38" t="str">
        <f t="shared" si="12"/>
        <v>0　0()</v>
      </c>
      <c r="AE53" s="32">
        <f>'男子入力'!R63</f>
        <v>0</v>
      </c>
      <c r="AF53" s="33" t="e">
        <f t="shared" si="18"/>
        <v>#N/A</v>
      </c>
      <c r="AG53" s="32">
        <f>'男子入力'!S63</f>
        <v>0</v>
      </c>
      <c r="AH53" s="33" t="e">
        <f t="shared" si="19"/>
        <v>#N/A</v>
      </c>
    </row>
    <row r="54" spans="1:34" ht="12">
      <c r="A54" s="38">
        <f>'男子入力'!B64</f>
        <v>0</v>
      </c>
      <c r="B54" s="38">
        <f t="shared" si="13"/>
        <v>200100000</v>
      </c>
      <c r="C54" s="38">
        <f>'男子入力'!C64</f>
        <v>0</v>
      </c>
      <c r="D54" s="38">
        <f>'男子入力'!D64</f>
        <v>0</v>
      </c>
      <c r="E54" s="38" t="s">
        <v>219</v>
      </c>
      <c r="F54" s="38" t="str">
        <f t="shared" si="14"/>
        <v>0　0</v>
      </c>
      <c r="G54" s="38">
        <f>'男子入力'!E64</f>
      </c>
      <c r="H54" s="38">
        <f>'男子入力'!F64</f>
      </c>
      <c r="I54" s="38" t="s">
        <v>190</v>
      </c>
      <c r="J54" s="38" t="str">
        <f t="shared" si="15"/>
        <v> </v>
      </c>
      <c r="K54" s="38" t="s">
        <v>191</v>
      </c>
      <c r="L54" s="38">
        <v>1</v>
      </c>
      <c r="M54" s="38">
        <v>46</v>
      </c>
      <c r="N54" s="38">
        <f>'男子入力'!H64</f>
        <v>0</v>
      </c>
      <c r="O54" s="38" t="e">
        <f>'男子入力'!I64</f>
        <v>#N/A</v>
      </c>
      <c r="P54" s="38">
        <f>'男子入力'!J64</f>
        <v>0</v>
      </c>
      <c r="Q54" s="37" t="e">
        <f t="shared" si="10"/>
        <v>#N/A</v>
      </c>
      <c r="R54" s="38">
        <f>'男子入力'!K64</f>
        <v>0</v>
      </c>
      <c r="S54" s="38" t="e">
        <f t="shared" si="16"/>
        <v>#N/A</v>
      </c>
      <c r="T54" s="38">
        <f>'男子入力'!M64</f>
        <v>0</v>
      </c>
      <c r="U54" s="37" t="e">
        <f t="shared" si="11"/>
        <v>#N/A</v>
      </c>
      <c r="V54" s="38">
        <f>'男子入力'!N64</f>
        <v>0</v>
      </c>
      <c r="W54" s="38" t="e">
        <f t="shared" si="17"/>
        <v>#N/A</v>
      </c>
      <c r="X54" s="38">
        <f>'男子入力'!P64</f>
        <v>0</v>
      </c>
      <c r="Y54" s="38">
        <f>'男子入力'!Q64</f>
        <v>0</v>
      </c>
      <c r="Z54" s="38" t="str">
        <f>CONCATENATE(AA54,'男子入力'!G64,AB54)</f>
        <v>()</v>
      </c>
      <c r="AA54" s="38" t="s">
        <v>192</v>
      </c>
      <c r="AB54" s="38" t="s">
        <v>193</v>
      </c>
      <c r="AC54" s="38" t="str">
        <f t="shared" si="12"/>
        <v>0　0()</v>
      </c>
      <c r="AE54" s="32">
        <f>'男子入力'!R64</f>
        <v>0</v>
      </c>
      <c r="AF54" s="33" t="e">
        <f t="shared" si="18"/>
        <v>#N/A</v>
      </c>
      <c r="AG54" s="32">
        <f>'男子入力'!S64</f>
        <v>0</v>
      </c>
      <c r="AH54" s="33" t="e">
        <f t="shared" si="19"/>
        <v>#N/A</v>
      </c>
    </row>
    <row r="55" spans="1:34" ht="12">
      <c r="A55" s="38">
        <f>'男子入力'!B65</f>
        <v>0</v>
      </c>
      <c r="B55" s="38">
        <f t="shared" si="13"/>
        <v>200100000</v>
      </c>
      <c r="C55" s="38">
        <f>'男子入力'!C65</f>
        <v>0</v>
      </c>
      <c r="D55" s="38">
        <f>'男子入力'!D65</f>
        <v>0</v>
      </c>
      <c r="E55" s="38" t="s">
        <v>219</v>
      </c>
      <c r="F55" s="38" t="str">
        <f t="shared" si="14"/>
        <v>0　0</v>
      </c>
      <c r="G55" s="38">
        <f>'男子入力'!E65</f>
      </c>
      <c r="H55" s="38">
        <f>'男子入力'!F65</f>
      </c>
      <c r="I55" s="38" t="s">
        <v>190</v>
      </c>
      <c r="J55" s="38" t="str">
        <f t="shared" si="15"/>
        <v> </v>
      </c>
      <c r="K55" s="38" t="s">
        <v>191</v>
      </c>
      <c r="L55" s="38">
        <v>1</v>
      </c>
      <c r="M55" s="38">
        <v>46</v>
      </c>
      <c r="N55" s="38">
        <f>'男子入力'!H65</f>
        <v>0</v>
      </c>
      <c r="O55" s="38" t="e">
        <f>'男子入力'!I65</f>
        <v>#N/A</v>
      </c>
      <c r="P55" s="38">
        <f>'男子入力'!J65</f>
        <v>0</v>
      </c>
      <c r="Q55" s="37" t="e">
        <f t="shared" si="10"/>
        <v>#N/A</v>
      </c>
      <c r="R55" s="38">
        <f>'男子入力'!K65</f>
        <v>0</v>
      </c>
      <c r="S55" s="38" t="e">
        <f t="shared" si="16"/>
        <v>#N/A</v>
      </c>
      <c r="T55" s="38">
        <f>'男子入力'!M65</f>
        <v>0</v>
      </c>
      <c r="U55" s="37" t="e">
        <f t="shared" si="11"/>
        <v>#N/A</v>
      </c>
      <c r="V55" s="38">
        <f>'男子入力'!N65</f>
        <v>0</v>
      </c>
      <c r="W55" s="38" t="e">
        <f t="shared" si="17"/>
        <v>#N/A</v>
      </c>
      <c r="X55" s="38">
        <f>'男子入力'!P65</f>
        <v>0</v>
      </c>
      <c r="Y55" s="38">
        <f>'男子入力'!Q65</f>
        <v>0</v>
      </c>
      <c r="Z55" s="38" t="str">
        <f>CONCATENATE(AA55,'男子入力'!G65,AB55)</f>
        <v>()</v>
      </c>
      <c r="AA55" s="38" t="s">
        <v>192</v>
      </c>
      <c r="AB55" s="38" t="s">
        <v>193</v>
      </c>
      <c r="AC55" s="38" t="str">
        <f t="shared" si="12"/>
        <v>0　0()</v>
      </c>
      <c r="AE55" s="32">
        <f>'男子入力'!R65</f>
        <v>0</v>
      </c>
      <c r="AF55" s="33" t="e">
        <f t="shared" si="18"/>
        <v>#N/A</v>
      </c>
      <c r="AG55" s="32">
        <f>'男子入力'!S65</f>
        <v>0</v>
      </c>
      <c r="AH55" s="33" t="e">
        <f t="shared" si="19"/>
        <v>#N/A</v>
      </c>
    </row>
    <row r="56" spans="1:34" ht="12">
      <c r="A56" s="38">
        <f>'男子入力'!B66</f>
        <v>0</v>
      </c>
      <c r="B56" s="38">
        <f t="shared" si="13"/>
        <v>200100000</v>
      </c>
      <c r="C56" s="38">
        <f>'男子入力'!C66</f>
        <v>0</v>
      </c>
      <c r="D56" s="38">
        <f>'男子入力'!D66</f>
        <v>0</v>
      </c>
      <c r="E56" s="38" t="s">
        <v>219</v>
      </c>
      <c r="F56" s="38" t="str">
        <f t="shared" si="14"/>
        <v>0　0</v>
      </c>
      <c r="G56" s="38">
        <f>'男子入力'!E66</f>
      </c>
      <c r="H56" s="38">
        <f>'男子入力'!F66</f>
      </c>
      <c r="I56" s="38" t="s">
        <v>190</v>
      </c>
      <c r="J56" s="38" t="str">
        <f t="shared" si="15"/>
        <v> </v>
      </c>
      <c r="K56" s="38" t="s">
        <v>191</v>
      </c>
      <c r="L56" s="38">
        <v>1</v>
      </c>
      <c r="M56" s="38">
        <v>46</v>
      </c>
      <c r="N56" s="38">
        <f>'男子入力'!H66</f>
        <v>0</v>
      </c>
      <c r="O56" s="38" t="e">
        <f>'男子入力'!I66</f>
        <v>#N/A</v>
      </c>
      <c r="P56" s="38">
        <f>'男子入力'!J66</f>
        <v>0</v>
      </c>
      <c r="Q56" s="37" t="e">
        <f t="shared" si="10"/>
        <v>#N/A</v>
      </c>
      <c r="R56" s="38">
        <f>'男子入力'!K66</f>
        <v>0</v>
      </c>
      <c r="S56" s="38" t="e">
        <f t="shared" si="16"/>
        <v>#N/A</v>
      </c>
      <c r="T56" s="38">
        <f>'男子入力'!M66</f>
        <v>0</v>
      </c>
      <c r="U56" s="37" t="e">
        <f t="shared" si="11"/>
        <v>#N/A</v>
      </c>
      <c r="V56" s="38">
        <f>'男子入力'!N66</f>
        <v>0</v>
      </c>
      <c r="W56" s="38" t="e">
        <f t="shared" si="17"/>
        <v>#N/A</v>
      </c>
      <c r="X56" s="38">
        <f>'男子入力'!P66</f>
        <v>0</v>
      </c>
      <c r="Y56" s="38">
        <f>'男子入力'!Q66</f>
        <v>0</v>
      </c>
      <c r="Z56" s="38" t="str">
        <f>CONCATENATE(AA56,'男子入力'!G66,AB56)</f>
        <v>()</v>
      </c>
      <c r="AA56" s="38" t="s">
        <v>192</v>
      </c>
      <c r="AB56" s="38" t="s">
        <v>193</v>
      </c>
      <c r="AC56" s="38" t="str">
        <f t="shared" si="12"/>
        <v>0　0()</v>
      </c>
      <c r="AE56" s="32">
        <f>'男子入力'!R66</f>
        <v>0</v>
      </c>
      <c r="AF56" s="33" t="e">
        <f t="shared" si="18"/>
        <v>#N/A</v>
      </c>
      <c r="AG56" s="32">
        <f>'男子入力'!S66</f>
        <v>0</v>
      </c>
      <c r="AH56" s="33" t="e">
        <f t="shared" si="19"/>
        <v>#N/A</v>
      </c>
    </row>
    <row r="57" spans="1:34" ht="12">
      <c r="A57" s="38">
        <f>'男子入力'!B67</f>
        <v>0</v>
      </c>
      <c r="B57" s="38">
        <f t="shared" si="13"/>
        <v>200100000</v>
      </c>
      <c r="C57" s="38">
        <f>'男子入力'!C67</f>
        <v>0</v>
      </c>
      <c r="D57" s="38">
        <f>'男子入力'!D67</f>
        <v>0</v>
      </c>
      <c r="E57" s="38" t="s">
        <v>219</v>
      </c>
      <c r="F57" s="38" t="str">
        <f t="shared" si="14"/>
        <v>0　0</v>
      </c>
      <c r="G57" s="38">
        <f>'男子入力'!E67</f>
      </c>
      <c r="H57" s="38">
        <f>'男子入力'!F67</f>
      </c>
      <c r="I57" s="38" t="s">
        <v>190</v>
      </c>
      <c r="J57" s="38" t="str">
        <f t="shared" si="15"/>
        <v> </v>
      </c>
      <c r="K57" s="38" t="s">
        <v>191</v>
      </c>
      <c r="L57" s="38">
        <v>1</v>
      </c>
      <c r="M57" s="38">
        <v>46</v>
      </c>
      <c r="N57" s="38">
        <f>'男子入力'!H67</f>
        <v>0</v>
      </c>
      <c r="O57" s="38" t="e">
        <f>'男子入力'!I67</f>
        <v>#N/A</v>
      </c>
      <c r="P57" s="38">
        <f>'男子入力'!J67</f>
        <v>0</v>
      </c>
      <c r="Q57" s="37" t="e">
        <f t="shared" si="10"/>
        <v>#N/A</v>
      </c>
      <c r="R57" s="38">
        <f>'男子入力'!K67</f>
        <v>0</v>
      </c>
      <c r="S57" s="38" t="e">
        <f t="shared" si="16"/>
        <v>#N/A</v>
      </c>
      <c r="T57" s="38">
        <f>'男子入力'!M67</f>
        <v>0</v>
      </c>
      <c r="U57" s="37" t="e">
        <f t="shared" si="11"/>
        <v>#N/A</v>
      </c>
      <c r="V57" s="38">
        <f>'男子入力'!N67</f>
        <v>0</v>
      </c>
      <c r="W57" s="38" t="e">
        <f t="shared" si="17"/>
        <v>#N/A</v>
      </c>
      <c r="X57" s="38">
        <f>'男子入力'!P67</f>
        <v>0</v>
      </c>
      <c r="Y57" s="38">
        <f>'男子入力'!Q67</f>
        <v>0</v>
      </c>
      <c r="Z57" s="38" t="str">
        <f>CONCATENATE(AA57,'男子入力'!G67,AB57)</f>
        <v>()</v>
      </c>
      <c r="AA57" s="38" t="s">
        <v>192</v>
      </c>
      <c r="AB57" s="38" t="s">
        <v>193</v>
      </c>
      <c r="AC57" s="38" t="str">
        <f t="shared" si="12"/>
        <v>0　0()</v>
      </c>
      <c r="AE57" s="32">
        <f>'男子入力'!R67</f>
        <v>0</v>
      </c>
      <c r="AF57" s="33" t="e">
        <f t="shared" si="18"/>
        <v>#N/A</v>
      </c>
      <c r="AG57" s="32">
        <f>'男子入力'!S67</f>
        <v>0</v>
      </c>
      <c r="AH57" s="33" t="e">
        <f t="shared" si="19"/>
        <v>#N/A</v>
      </c>
    </row>
    <row r="58" spans="1:34" ht="12">
      <c r="A58" s="38">
        <f>'男子入力'!B68</f>
        <v>0</v>
      </c>
      <c r="B58" s="38">
        <f t="shared" si="13"/>
        <v>200100000</v>
      </c>
      <c r="C58" s="38">
        <f>'男子入力'!C68</f>
        <v>0</v>
      </c>
      <c r="D58" s="38">
        <f>'男子入力'!D68</f>
        <v>0</v>
      </c>
      <c r="E58" s="38" t="s">
        <v>219</v>
      </c>
      <c r="F58" s="38" t="str">
        <f t="shared" si="14"/>
        <v>0　0</v>
      </c>
      <c r="G58" s="38">
        <f>'男子入力'!E68</f>
      </c>
      <c r="H58" s="38">
        <f>'男子入力'!F68</f>
      </c>
      <c r="I58" s="38" t="s">
        <v>190</v>
      </c>
      <c r="J58" s="38" t="str">
        <f t="shared" si="15"/>
        <v> </v>
      </c>
      <c r="K58" s="38" t="s">
        <v>191</v>
      </c>
      <c r="L58" s="38">
        <v>1</v>
      </c>
      <c r="M58" s="38">
        <v>46</v>
      </c>
      <c r="N58" s="38">
        <f>'男子入力'!H68</f>
        <v>0</v>
      </c>
      <c r="O58" s="38" t="e">
        <f>'男子入力'!I68</f>
        <v>#N/A</v>
      </c>
      <c r="P58" s="38">
        <f>'男子入力'!J68</f>
        <v>0</v>
      </c>
      <c r="Q58" s="37" t="e">
        <f t="shared" si="10"/>
        <v>#N/A</v>
      </c>
      <c r="R58" s="38">
        <f>'男子入力'!K68</f>
        <v>0</v>
      </c>
      <c r="S58" s="38" t="e">
        <f t="shared" si="16"/>
        <v>#N/A</v>
      </c>
      <c r="T58" s="38">
        <f>'男子入力'!M68</f>
        <v>0</v>
      </c>
      <c r="U58" s="37" t="e">
        <f t="shared" si="11"/>
        <v>#N/A</v>
      </c>
      <c r="V58" s="38">
        <f>'男子入力'!N68</f>
        <v>0</v>
      </c>
      <c r="W58" s="38" t="e">
        <f t="shared" si="17"/>
        <v>#N/A</v>
      </c>
      <c r="X58" s="38">
        <f>'男子入力'!P68</f>
        <v>0</v>
      </c>
      <c r="Y58" s="38">
        <f>'男子入力'!Q68</f>
        <v>0</v>
      </c>
      <c r="Z58" s="38" t="str">
        <f>CONCATENATE(AA58,'男子入力'!G68,AB58)</f>
        <v>()</v>
      </c>
      <c r="AA58" s="38" t="s">
        <v>192</v>
      </c>
      <c r="AB58" s="38" t="s">
        <v>193</v>
      </c>
      <c r="AC58" s="38" t="str">
        <f t="shared" si="12"/>
        <v>0　0()</v>
      </c>
      <c r="AE58" s="32">
        <f>'男子入力'!R68</f>
        <v>0</v>
      </c>
      <c r="AF58" s="33" t="e">
        <f t="shared" si="18"/>
        <v>#N/A</v>
      </c>
      <c r="AG58" s="32">
        <f>'男子入力'!S68</f>
        <v>0</v>
      </c>
      <c r="AH58" s="33" t="e">
        <f t="shared" si="19"/>
        <v>#N/A</v>
      </c>
    </row>
    <row r="59" spans="1:34" ht="12">
      <c r="A59" s="38">
        <f>'男子入力'!B69</f>
        <v>0</v>
      </c>
      <c r="B59" s="38">
        <f t="shared" si="13"/>
        <v>200100000</v>
      </c>
      <c r="C59" s="38">
        <f>'男子入力'!C69</f>
        <v>0</v>
      </c>
      <c r="D59" s="38">
        <f>'男子入力'!D69</f>
        <v>0</v>
      </c>
      <c r="E59" s="38" t="s">
        <v>219</v>
      </c>
      <c r="F59" s="38" t="str">
        <f t="shared" si="14"/>
        <v>0　0</v>
      </c>
      <c r="G59" s="38">
        <f>'男子入力'!E69</f>
      </c>
      <c r="H59" s="38">
        <f>'男子入力'!F69</f>
      </c>
      <c r="I59" s="38" t="s">
        <v>190</v>
      </c>
      <c r="J59" s="38" t="str">
        <f t="shared" si="15"/>
        <v> </v>
      </c>
      <c r="K59" s="38" t="s">
        <v>191</v>
      </c>
      <c r="L59" s="38">
        <v>1</v>
      </c>
      <c r="M59" s="38">
        <v>46</v>
      </c>
      <c r="N59" s="38">
        <f>'男子入力'!H69</f>
        <v>0</v>
      </c>
      <c r="O59" s="38" t="e">
        <f>'男子入力'!I69</f>
        <v>#N/A</v>
      </c>
      <c r="P59" s="38">
        <f>'男子入力'!J69</f>
        <v>0</v>
      </c>
      <c r="Q59" s="37" t="e">
        <f t="shared" si="10"/>
        <v>#N/A</v>
      </c>
      <c r="R59" s="38">
        <f>'男子入力'!K69</f>
        <v>0</v>
      </c>
      <c r="S59" s="38" t="e">
        <f t="shared" si="16"/>
        <v>#N/A</v>
      </c>
      <c r="T59" s="38">
        <f>'男子入力'!M69</f>
        <v>0</v>
      </c>
      <c r="U59" s="37" t="e">
        <f t="shared" si="11"/>
        <v>#N/A</v>
      </c>
      <c r="V59" s="38">
        <f>'男子入力'!N69</f>
        <v>0</v>
      </c>
      <c r="W59" s="38" t="e">
        <f t="shared" si="17"/>
        <v>#N/A</v>
      </c>
      <c r="X59" s="38">
        <f>'男子入力'!P69</f>
        <v>0</v>
      </c>
      <c r="Y59" s="38">
        <f>'男子入力'!Q69</f>
        <v>0</v>
      </c>
      <c r="Z59" s="38" t="str">
        <f>CONCATENATE(AA59,'男子入力'!G69,AB59)</f>
        <v>()</v>
      </c>
      <c r="AA59" s="38" t="s">
        <v>192</v>
      </c>
      <c r="AB59" s="38" t="s">
        <v>193</v>
      </c>
      <c r="AC59" s="38" t="str">
        <f t="shared" si="12"/>
        <v>0　0()</v>
      </c>
      <c r="AE59" s="32">
        <f>'男子入力'!R69</f>
        <v>0</v>
      </c>
      <c r="AF59" s="33" t="e">
        <f t="shared" si="18"/>
        <v>#N/A</v>
      </c>
      <c r="AG59" s="32">
        <f>'男子入力'!S69</f>
        <v>0</v>
      </c>
      <c r="AH59" s="33" t="e">
        <f t="shared" si="19"/>
        <v>#N/A</v>
      </c>
    </row>
    <row r="60" spans="1:34" ht="12">
      <c r="A60" s="38">
        <f>'男子入力'!B70</f>
        <v>0</v>
      </c>
      <c r="B60" s="38">
        <f t="shared" si="13"/>
        <v>200100000</v>
      </c>
      <c r="C60" s="38">
        <f>'男子入力'!C70</f>
        <v>0</v>
      </c>
      <c r="D60" s="38">
        <f>'男子入力'!D70</f>
        <v>0</v>
      </c>
      <c r="E60" s="38" t="s">
        <v>219</v>
      </c>
      <c r="F60" s="38" t="str">
        <f t="shared" si="14"/>
        <v>0　0</v>
      </c>
      <c r="G60" s="38">
        <f>'男子入力'!E70</f>
      </c>
      <c r="H60" s="38">
        <f>'男子入力'!F70</f>
      </c>
      <c r="I60" s="38" t="s">
        <v>190</v>
      </c>
      <c r="J60" s="38" t="str">
        <f t="shared" si="15"/>
        <v> </v>
      </c>
      <c r="K60" s="38" t="s">
        <v>191</v>
      </c>
      <c r="L60" s="38">
        <v>1</v>
      </c>
      <c r="M60" s="38">
        <v>46</v>
      </c>
      <c r="N60" s="38">
        <f>'男子入力'!H70</f>
        <v>0</v>
      </c>
      <c r="O60" s="38" t="e">
        <f>'男子入力'!I70</f>
        <v>#N/A</v>
      </c>
      <c r="P60" s="38">
        <f>'男子入力'!J70</f>
        <v>0</v>
      </c>
      <c r="Q60" s="37" t="e">
        <f t="shared" si="10"/>
        <v>#N/A</v>
      </c>
      <c r="R60" s="38">
        <f>'男子入力'!K70</f>
        <v>0</v>
      </c>
      <c r="S60" s="38" t="e">
        <f t="shared" si="16"/>
        <v>#N/A</v>
      </c>
      <c r="T60" s="38">
        <f>'男子入力'!M70</f>
        <v>0</v>
      </c>
      <c r="U60" s="37" t="e">
        <f t="shared" si="11"/>
        <v>#N/A</v>
      </c>
      <c r="V60" s="38">
        <f>'男子入力'!N70</f>
        <v>0</v>
      </c>
      <c r="W60" s="38" t="e">
        <f t="shared" si="17"/>
        <v>#N/A</v>
      </c>
      <c r="X60" s="38">
        <f>'男子入力'!P70</f>
        <v>0</v>
      </c>
      <c r="Y60" s="38">
        <f>'男子入力'!Q70</f>
        <v>0</v>
      </c>
      <c r="Z60" s="38" t="str">
        <f>CONCATENATE(AA60,'男子入力'!G70,AB60)</f>
        <v>()</v>
      </c>
      <c r="AA60" s="38" t="s">
        <v>192</v>
      </c>
      <c r="AB60" s="38" t="s">
        <v>193</v>
      </c>
      <c r="AC60" s="38" t="str">
        <f t="shared" si="12"/>
        <v>0　0()</v>
      </c>
      <c r="AE60" s="32">
        <f>'男子入力'!R70</f>
        <v>0</v>
      </c>
      <c r="AF60" s="33" t="e">
        <f t="shared" si="18"/>
        <v>#N/A</v>
      </c>
      <c r="AG60" s="32">
        <f>'男子入力'!S70</f>
        <v>0</v>
      </c>
      <c r="AH60" s="33" t="e">
        <f t="shared" si="19"/>
        <v>#N/A</v>
      </c>
    </row>
    <row r="61" spans="1:34" ht="12">
      <c r="A61" s="38">
        <f>'男子入力'!B71</f>
        <v>0</v>
      </c>
      <c r="B61" s="38">
        <f t="shared" si="13"/>
        <v>200100000</v>
      </c>
      <c r="C61" s="38">
        <f>'男子入力'!C71</f>
        <v>0</v>
      </c>
      <c r="D61" s="38">
        <f>'男子入力'!D71</f>
        <v>0</v>
      </c>
      <c r="E61" s="38" t="s">
        <v>219</v>
      </c>
      <c r="F61" s="38" t="str">
        <f t="shared" si="14"/>
        <v>0　0</v>
      </c>
      <c r="G61" s="38">
        <f>'男子入力'!E71</f>
      </c>
      <c r="H61" s="38">
        <f>'男子入力'!F71</f>
      </c>
      <c r="I61" s="38" t="s">
        <v>190</v>
      </c>
      <c r="J61" s="38" t="str">
        <f t="shared" si="15"/>
        <v> </v>
      </c>
      <c r="K61" s="38" t="s">
        <v>191</v>
      </c>
      <c r="L61" s="38">
        <v>1</v>
      </c>
      <c r="M61" s="38">
        <v>46</v>
      </c>
      <c r="N61" s="38">
        <f>'男子入力'!H71</f>
        <v>0</v>
      </c>
      <c r="O61" s="38" t="e">
        <f>'男子入力'!I71</f>
        <v>#N/A</v>
      </c>
      <c r="P61" s="38">
        <f>'男子入力'!J71</f>
        <v>0</v>
      </c>
      <c r="Q61" s="37" t="e">
        <f t="shared" si="10"/>
        <v>#N/A</v>
      </c>
      <c r="R61" s="38">
        <f>'男子入力'!K71</f>
        <v>0</v>
      </c>
      <c r="S61" s="38" t="e">
        <f t="shared" si="16"/>
        <v>#N/A</v>
      </c>
      <c r="T61" s="38">
        <f>'男子入力'!M71</f>
        <v>0</v>
      </c>
      <c r="U61" s="37" t="e">
        <f t="shared" si="11"/>
        <v>#N/A</v>
      </c>
      <c r="V61" s="38">
        <f>'男子入力'!N71</f>
        <v>0</v>
      </c>
      <c r="W61" s="38" t="e">
        <f t="shared" si="17"/>
        <v>#N/A</v>
      </c>
      <c r="X61" s="38">
        <f>'男子入力'!P71</f>
        <v>0</v>
      </c>
      <c r="Y61" s="38">
        <f>'男子入力'!Q71</f>
        <v>0</v>
      </c>
      <c r="Z61" s="38" t="str">
        <f>CONCATENATE(AA61,'男子入力'!G71,AB61)</f>
        <v>()</v>
      </c>
      <c r="AA61" s="38" t="s">
        <v>192</v>
      </c>
      <c r="AB61" s="38" t="s">
        <v>193</v>
      </c>
      <c r="AC61" s="38" t="str">
        <f t="shared" si="12"/>
        <v>0　0()</v>
      </c>
      <c r="AE61" s="32">
        <f>'男子入力'!R71</f>
        <v>0</v>
      </c>
      <c r="AF61" s="33" t="e">
        <f t="shared" si="18"/>
        <v>#N/A</v>
      </c>
      <c r="AG61" s="32">
        <f>'男子入力'!S71</f>
        <v>0</v>
      </c>
      <c r="AH61" s="33" t="e">
        <f t="shared" si="19"/>
        <v>#N/A</v>
      </c>
    </row>
    <row r="62" spans="1:34" ht="12">
      <c r="A62" s="38">
        <f>'男子入力'!B72</f>
        <v>0</v>
      </c>
      <c r="B62" s="38">
        <f t="shared" si="13"/>
        <v>200100000</v>
      </c>
      <c r="C62" s="38">
        <f>'男子入力'!C72</f>
        <v>0</v>
      </c>
      <c r="D62" s="38">
        <f>'男子入力'!D72</f>
        <v>0</v>
      </c>
      <c r="E62" s="38" t="s">
        <v>219</v>
      </c>
      <c r="F62" s="38" t="str">
        <f t="shared" si="14"/>
        <v>0　0</v>
      </c>
      <c r="G62" s="38">
        <f>'男子入力'!E72</f>
      </c>
      <c r="H62" s="38">
        <f>'男子入力'!F72</f>
      </c>
      <c r="I62" s="38" t="s">
        <v>190</v>
      </c>
      <c r="J62" s="38" t="str">
        <f t="shared" si="15"/>
        <v> </v>
      </c>
      <c r="K62" s="38" t="s">
        <v>191</v>
      </c>
      <c r="L62" s="38">
        <v>1</v>
      </c>
      <c r="M62" s="38">
        <v>46</v>
      </c>
      <c r="N62" s="38">
        <f>'男子入力'!H72</f>
        <v>0</v>
      </c>
      <c r="O62" s="38" t="e">
        <f>'男子入力'!I72</f>
        <v>#N/A</v>
      </c>
      <c r="P62" s="38">
        <f>'男子入力'!J72</f>
        <v>0</v>
      </c>
      <c r="Q62" s="37" t="e">
        <f t="shared" si="10"/>
        <v>#N/A</v>
      </c>
      <c r="R62" s="38">
        <f>'男子入力'!K72</f>
        <v>0</v>
      </c>
      <c r="S62" s="38" t="e">
        <f t="shared" si="16"/>
        <v>#N/A</v>
      </c>
      <c r="T62" s="38">
        <f>'男子入力'!M72</f>
        <v>0</v>
      </c>
      <c r="U62" s="37" t="e">
        <f t="shared" si="11"/>
        <v>#N/A</v>
      </c>
      <c r="V62" s="38">
        <f>'男子入力'!N72</f>
        <v>0</v>
      </c>
      <c r="W62" s="38" t="e">
        <f t="shared" si="17"/>
        <v>#N/A</v>
      </c>
      <c r="X62" s="38">
        <f>'男子入力'!P72</f>
        <v>0</v>
      </c>
      <c r="Y62" s="38">
        <f>'男子入力'!Q72</f>
        <v>0</v>
      </c>
      <c r="Z62" s="38" t="str">
        <f>CONCATENATE(AA62,'男子入力'!G72,AB62)</f>
        <v>()</v>
      </c>
      <c r="AA62" s="38" t="s">
        <v>192</v>
      </c>
      <c r="AB62" s="38" t="s">
        <v>193</v>
      </c>
      <c r="AC62" s="38" t="str">
        <f t="shared" si="12"/>
        <v>0　0()</v>
      </c>
      <c r="AE62" s="32">
        <f>'男子入力'!R72</f>
        <v>0</v>
      </c>
      <c r="AF62" s="33" t="e">
        <f t="shared" si="18"/>
        <v>#N/A</v>
      </c>
      <c r="AG62" s="32">
        <f>'男子入力'!S72</f>
        <v>0</v>
      </c>
      <c r="AH62" s="33" t="e">
        <f t="shared" si="19"/>
        <v>#N/A</v>
      </c>
    </row>
    <row r="63" spans="1:34" ht="12">
      <c r="A63" s="38">
        <f>'男子入力'!B73</f>
        <v>0</v>
      </c>
      <c r="B63" s="38">
        <f t="shared" si="13"/>
        <v>200100000</v>
      </c>
      <c r="C63" s="38">
        <f>'男子入力'!C73</f>
        <v>0</v>
      </c>
      <c r="D63" s="38">
        <f>'男子入力'!D73</f>
        <v>0</v>
      </c>
      <c r="E63" s="38" t="s">
        <v>219</v>
      </c>
      <c r="F63" s="38" t="str">
        <f t="shared" si="14"/>
        <v>0　0</v>
      </c>
      <c r="G63" s="38">
        <f>'男子入力'!E73</f>
      </c>
      <c r="H63" s="38">
        <f>'男子入力'!F73</f>
      </c>
      <c r="I63" s="38" t="s">
        <v>190</v>
      </c>
      <c r="J63" s="38" t="str">
        <f t="shared" si="15"/>
        <v> </v>
      </c>
      <c r="K63" s="38" t="s">
        <v>191</v>
      </c>
      <c r="L63" s="38">
        <v>1</v>
      </c>
      <c r="M63" s="38">
        <v>46</v>
      </c>
      <c r="N63" s="38">
        <f>'男子入力'!H73</f>
        <v>0</v>
      </c>
      <c r="O63" s="38" t="e">
        <f>'男子入力'!I73</f>
        <v>#N/A</v>
      </c>
      <c r="P63" s="38">
        <f>'男子入力'!J73</f>
        <v>0</v>
      </c>
      <c r="Q63" s="37" t="e">
        <f t="shared" si="10"/>
        <v>#N/A</v>
      </c>
      <c r="R63" s="38">
        <f>'男子入力'!K73</f>
        <v>0</v>
      </c>
      <c r="S63" s="38" t="e">
        <f t="shared" si="16"/>
        <v>#N/A</v>
      </c>
      <c r="T63" s="38">
        <f>'男子入力'!M73</f>
        <v>0</v>
      </c>
      <c r="U63" s="37" t="e">
        <f t="shared" si="11"/>
        <v>#N/A</v>
      </c>
      <c r="V63" s="38">
        <f>'男子入力'!N73</f>
        <v>0</v>
      </c>
      <c r="W63" s="38" t="e">
        <f t="shared" si="17"/>
        <v>#N/A</v>
      </c>
      <c r="X63" s="38">
        <f>'男子入力'!P73</f>
        <v>0</v>
      </c>
      <c r="Y63" s="38">
        <f>'男子入力'!Q73</f>
        <v>0</v>
      </c>
      <c r="Z63" s="38" t="str">
        <f>CONCATENATE(AA63,'男子入力'!G73,AB63)</f>
        <v>()</v>
      </c>
      <c r="AA63" s="38" t="s">
        <v>192</v>
      </c>
      <c r="AB63" s="38" t="s">
        <v>193</v>
      </c>
      <c r="AC63" s="38" t="str">
        <f t="shared" si="12"/>
        <v>0　0()</v>
      </c>
      <c r="AE63" s="32">
        <f>'男子入力'!R73</f>
        <v>0</v>
      </c>
      <c r="AF63" s="33" t="e">
        <f t="shared" si="18"/>
        <v>#N/A</v>
      </c>
      <c r="AG63" s="32">
        <f>'男子入力'!S73</f>
        <v>0</v>
      </c>
      <c r="AH63" s="33" t="e">
        <f t="shared" si="19"/>
        <v>#N/A</v>
      </c>
    </row>
    <row r="64" spans="1:34" ht="12">
      <c r="A64" s="38">
        <f>'男子入力'!B74</f>
        <v>0</v>
      </c>
      <c r="B64" s="38">
        <f t="shared" si="13"/>
        <v>200100000</v>
      </c>
      <c r="C64" s="38">
        <f>'男子入力'!C74</f>
        <v>0</v>
      </c>
      <c r="D64" s="38">
        <f>'男子入力'!D74</f>
        <v>0</v>
      </c>
      <c r="E64" s="38" t="s">
        <v>219</v>
      </c>
      <c r="F64" s="38" t="str">
        <f t="shared" si="14"/>
        <v>0　0</v>
      </c>
      <c r="G64" s="38">
        <f>'男子入力'!E74</f>
      </c>
      <c r="H64" s="38">
        <f>'男子入力'!F74</f>
      </c>
      <c r="I64" s="38" t="s">
        <v>190</v>
      </c>
      <c r="J64" s="38" t="str">
        <f t="shared" si="15"/>
        <v> </v>
      </c>
      <c r="K64" s="38" t="s">
        <v>191</v>
      </c>
      <c r="L64" s="38">
        <v>1</v>
      </c>
      <c r="M64" s="38">
        <v>46</v>
      </c>
      <c r="N64" s="38">
        <f>'男子入力'!H74</f>
        <v>0</v>
      </c>
      <c r="O64" s="38" t="e">
        <f>'男子入力'!I74</f>
        <v>#N/A</v>
      </c>
      <c r="P64" s="38">
        <f>'男子入力'!J74</f>
        <v>0</v>
      </c>
      <c r="Q64" s="37" t="e">
        <f t="shared" si="10"/>
        <v>#N/A</v>
      </c>
      <c r="R64" s="38">
        <f>'男子入力'!K74</f>
        <v>0</v>
      </c>
      <c r="S64" s="38" t="e">
        <f t="shared" si="16"/>
        <v>#N/A</v>
      </c>
      <c r="T64" s="38">
        <f>'男子入力'!M74</f>
        <v>0</v>
      </c>
      <c r="U64" s="37" t="e">
        <f t="shared" si="11"/>
        <v>#N/A</v>
      </c>
      <c r="V64" s="38">
        <f>'男子入力'!N74</f>
        <v>0</v>
      </c>
      <c r="W64" s="38" t="e">
        <f t="shared" si="17"/>
        <v>#N/A</v>
      </c>
      <c r="X64" s="38">
        <f>'男子入力'!P74</f>
        <v>0</v>
      </c>
      <c r="Y64" s="38">
        <f>'男子入力'!Q74</f>
        <v>0</v>
      </c>
      <c r="Z64" s="38" t="str">
        <f>CONCATENATE(AA64,'男子入力'!G74,AB64)</f>
        <v>()</v>
      </c>
      <c r="AA64" s="38" t="s">
        <v>192</v>
      </c>
      <c r="AB64" s="38" t="s">
        <v>193</v>
      </c>
      <c r="AC64" s="38" t="str">
        <f t="shared" si="12"/>
        <v>0　0()</v>
      </c>
      <c r="AE64" s="32">
        <f>'男子入力'!R74</f>
        <v>0</v>
      </c>
      <c r="AF64" s="33" t="e">
        <f t="shared" si="18"/>
        <v>#N/A</v>
      </c>
      <c r="AG64" s="32">
        <f>'男子入力'!S74</f>
        <v>0</v>
      </c>
      <c r="AH64" s="33" t="e">
        <f t="shared" si="19"/>
        <v>#N/A</v>
      </c>
    </row>
    <row r="65" spans="1:34" ht="12">
      <c r="A65" s="38">
        <f>'男子入力'!B75</f>
        <v>0</v>
      </c>
      <c r="B65" s="38">
        <f t="shared" si="13"/>
        <v>200100000</v>
      </c>
      <c r="C65" s="38">
        <f>'男子入力'!C75</f>
        <v>0</v>
      </c>
      <c r="D65" s="38">
        <f>'男子入力'!D75</f>
        <v>0</v>
      </c>
      <c r="E65" s="38" t="s">
        <v>219</v>
      </c>
      <c r="F65" s="38" t="str">
        <f t="shared" si="14"/>
        <v>0　0</v>
      </c>
      <c r="G65" s="38">
        <f>'男子入力'!E75</f>
      </c>
      <c r="H65" s="38">
        <f>'男子入力'!F75</f>
      </c>
      <c r="I65" s="38" t="s">
        <v>190</v>
      </c>
      <c r="J65" s="38" t="str">
        <f t="shared" si="15"/>
        <v> </v>
      </c>
      <c r="K65" s="38" t="s">
        <v>191</v>
      </c>
      <c r="L65" s="38">
        <v>1</v>
      </c>
      <c r="M65" s="38">
        <v>46</v>
      </c>
      <c r="N65" s="38">
        <f>'男子入力'!H75</f>
        <v>0</v>
      </c>
      <c r="O65" s="38" t="e">
        <f>'男子入力'!I75</f>
        <v>#N/A</v>
      </c>
      <c r="P65" s="38">
        <f>'男子入力'!J75</f>
        <v>0</v>
      </c>
      <c r="Q65" s="37" t="e">
        <f t="shared" si="10"/>
        <v>#N/A</v>
      </c>
      <c r="R65" s="38">
        <f>'男子入力'!K75</f>
        <v>0</v>
      </c>
      <c r="S65" s="38" t="e">
        <f t="shared" si="16"/>
        <v>#N/A</v>
      </c>
      <c r="T65" s="38">
        <f>'男子入力'!M75</f>
        <v>0</v>
      </c>
      <c r="U65" s="37" t="e">
        <f t="shared" si="11"/>
        <v>#N/A</v>
      </c>
      <c r="V65" s="38">
        <f>'男子入力'!N75</f>
        <v>0</v>
      </c>
      <c r="W65" s="38" t="e">
        <f t="shared" si="17"/>
        <v>#N/A</v>
      </c>
      <c r="X65" s="38">
        <f>'男子入力'!P75</f>
        <v>0</v>
      </c>
      <c r="Y65" s="38">
        <f>'男子入力'!Q75</f>
        <v>0</v>
      </c>
      <c r="Z65" s="38" t="str">
        <f>CONCATENATE(AA65,'男子入力'!G75,AB65)</f>
        <v>()</v>
      </c>
      <c r="AA65" s="38" t="s">
        <v>192</v>
      </c>
      <c r="AB65" s="38" t="s">
        <v>193</v>
      </c>
      <c r="AC65" s="38" t="str">
        <f t="shared" si="12"/>
        <v>0　0()</v>
      </c>
      <c r="AE65" s="32">
        <f>'男子入力'!R75</f>
        <v>0</v>
      </c>
      <c r="AF65" s="33" t="e">
        <f t="shared" si="18"/>
        <v>#N/A</v>
      </c>
      <c r="AG65" s="32">
        <f>'男子入力'!S75</f>
        <v>0</v>
      </c>
      <c r="AH65" s="33" t="e">
        <f t="shared" si="19"/>
        <v>#N/A</v>
      </c>
    </row>
    <row r="66" spans="1:34" ht="12">
      <c r="A66" s="38">
        <f>'男子入力'!B76</f>
        <v>0</v>
      </c>
      <c r="B66" s="38">
        <f t="shared" si="13"/>
        <v>200100000</v>
      </c>
      <c r="C66" s="38">
        <f>'男子入力'!C76</f>
        <v>0</v>
      </c>
      <c r="D66" s="38">
        <f>'男子入力'!D76</f>
        <v>0</v>
      </c>
      <c r="E66" s="38" t="s">
        <v>219</v>
      </c>
      <c r="F66" s="38" t="str">
        <f t="shared" si="14"/>
        <v>0　0</v>
      </c>
      <c r="G66" s="38">
        <f>'男子入力'!E76</f>
      </c>
      <c r="H66" s="38">
        <f>'男子入力'!F76</f>
      </c>
      <c r="I66" s="38" t="s">
        <v>190</v>
      </c>
      <c r="J66" s="38" t="str">
        <f t="shared" si="15"/>
        <v> </v>
      </c>
      <c r="K66" s="38" t="s">
        <v>191</v>
      </c>
      <c r="L66" s="38">
        <v>1</v>
      </c>
      <c r="M66" s="38">
        <v>46</v>
      </c>
      <c r="N66" s="38">
        <f>'男子入力'!H76</f>
        <v>0</v>
      </c>
      <c r="O66" s="38" t="e">
        <f>'男子入力'!I76</f>
        <v>#N/A</v>
      </c>
      <c r="P66" s="38">
        <f>'男子入力'!J76</f>
        <v>0</v>
      </c>
      <c r="Q66" s="37" t="e">
        <f aca="true" t="shared" si="20" ref="Q66:Q71">VLOOKUP(P66,$AJ$2:$AK$23,2,FALSE)</f>
        <v>#N/A</v>
      </c>
      <c r="R66" s="38">
        <f>'男子入力'!K76</f>
        <v>0</v>
      </c>
      <c r="S66" s="38" t="e">
        <f t="shared" si="16"/>
        <v>#N/A</v>
      </c>
      <c r="T66" s="38">
        <f>'男子入力'!M76</f>
        <v>0</v>
      </c>
      <c r="U66" s="37" t="e">
        <f aca="true" t="shared" si="21" ref="U66:U71">VLOOKUP(T66,$AJ$2:$AK$23,2,FALSE)</f>
        <v>#N/A</v>
      </c>
      <c r="V66" s="38">
        <f>'男子入力'!N76</f>
        <v>0</v>
      </c>
      <c r="W66" s="38" t="e">
        <f t="shared" si="17"/>
        <v>#N/A</v>
      </c>
      <c r="X66" s="38">
        <f>'男子入力'!P76</f>
        <v>0</v>
      </c>
      <c r="Y66" s="38">
        <f>'男子入力'!Q76</f>
        <v>0</v>
      </c>
      <c r="Z66" s="38" t="str">
        <f>CONCATENATE(AA66,'男子入力'!G76,AB66)</f>
        <v>()</v>
      </c>
      <c r="AA66" s="38" t="s">
        <v>192</v>
      </c>
      <c r="AB66" s="38" t="s">
        <v>193</v>
      </c>
      <c r="AC66" s="38" t="str">
        <f aca="true" t="shared" si="22" ref="AC66:AC71">CONCATENATE(F66,Z66)</f>
        <v>0　0()</v>
      </c>
      <c r="AE66" s="32">
        <f>'男子入力'!R76</f>
        <v>0</v>
      </c>
      <c r="AF66" s="33" t="e">
        <f t="shared" si="18"/>
        <v>#N/A</v>
      </c>
      <c r="AG66" s="32">
        <f>'男子入力'!S76</f>
        <v>0</v>
      </c>
      <c r="AH66" s="33" t="e">
        <f t="shared" si="19"/>
        <v>#N/A</v>
      </c>
    </row>
    <row r="67" spans="1:34" ht="12">
      <c r="A67" s="38">
        <f>'男子入力'!B77</f>
        <v>0</v>
      </c>
      <c r="B67" s="38">
        <f t="shared" si="13"/>
        <v>200100000</v>
      </c>
      <c r="C67" s="38">
        <f>'男子入力'!C77</f>
        <v>0</v>
      </c>
      <c r="D67" s="38">
        <f>'男子入力'!D77</f>
        <v>0</v>
      </c>
      <c r="E67" s="38" t="s">
        <v>219</v>
      </c>
      <c r="F67" s="38" t="str">
        <f t="shared" si="14"/>
        <v>0　0</v>
      </c>
      <c r="G67" s="38">
        <f>'男子入力'!E77</f>
      </c>
      <c r="H67" s="38">
        <f>'男子入力'!F77</f>
      </c>
      <c r="I67" s="38" t="s">
        <v>190</v>
      </c>
      <c r="J67" s="38" t="str">
        <f t="shared" si="15"/>
        <v> </v>
      </c>
      <c r="K67" s="38" t="s">
        <v>191</v>
      </c>
      <c r="L67" s="38">
        <v>1</v>
      </c>
      <c r="M67" s="38">
        <v>46</v>
      </c>
      <c r="N67" s="38">
        <f>'男子入力'!H77</f>
        <v>0</v>
      </c>
      <c r="O67" s="38" t="e">
        <f>'男子入力'!I77</f>
        <v>#N/A</v>
      </c>
      <c r="P67" s="38">
        <f>'男子入力'!J77</f>
        <v>0</v>
      </c>
      <c r="Q67" s="37" t="e">
        <f t="shared" si="20"/>
        <v>#N/A</v>
      </c>
      <c r="R67" s="38">
        <f>'男子入力'!K77</f>
        <v>0</v>
      </c>
      <c r="S67" s="38" t="e">
        <f t="shared" si="16"/>
        <v>#N/A</v>
      </c>
      <c r="T67" s="38">
        <f>'男子入力'!M77</f>
        <v>0</v>
      </c>
      <c r="U67" s="37" t="e">
        <f t="shared" si="21"/>
        <v>#N/A</v>
      </c>
      <c r="V67" s="38">
        <f>'男子入力'!N77</f>
        <v>0</v>
      </c>
      <c r="W67" s="38" t="e">
        <f t="shared" si="17"/>
        <v>#N/A</v>
      </c>
      <c r="X67" s="38">
        <f>'男子入力'!P77</f>
        <v>0</v>
      </c>
      <c r="Y67" s="38">
        <f>'男子入力'!Q77</f>
        <v>0</v>
      </c>
      <c r="Z67" s="38" t="str">
        <f>CONCATENATE(AA67,'男子入力'!G77,AB67)</f>
        <v>()</v>
      </c>
      <c r="AA67" s="38" t="s">
        <v>192</v>
      </c>
      <c r="AB67" s="38" t="s">
        <v>193</v>
      </c>
      <c r="AC67" s="38" t="str">
        <f t="shared" si="22"/>
        <v>0　0()</v>
      </c>
      <c r="AE67" s="32">
        <f>'男子入力'!R77</f>
        <v>0</v>
      </c>
      <c r="AF67" s="33" t="e">
        <f t="shared" si="18"/>
        <v>#N/A</v>
      </c>
      <c r="AG67" s="32">
        <f>'男子入力'!S77</f>
        <v>0</v>
      </c>
      <c r="AH67" s="33" t="e">
        <f t="shared" si="19"/>
        <v>#N/A</v>
      </c>
    </row>
    <row r="68" spans="1:34" ht="12">
      <c r="A68" s="38">
        <f>'男子入力'!B78</f>
        <v>0</v>
      </c>
      <c r="B68" s="38">
        <f t="shared" si="13"/>
        <v>200100000</v>
      </c>
      <c r="C68" s="38">
        <f>'男子入力'!C78</f>
        <v>0</v>
      </c>
      <c r="D68" s="38">
        <f>'男子入力'!D78</f>
        <v>0</v>
      </c>
      <c r="E68" s="38" t="s">
        <v>219</v>
      </c>
      <c r="F68" s="38" t="str">
        <f t="shared" si="14"/>
        <v>0　0</v>
      </c>
      <c r="G68" s="38">
        <f>'男子入力'!E78</f>
      </c>
      <c r="H68" s="38">
        <f>'男子入力'!F78</f>
      </c>
      <c r="I68" s="38" t="s">
        <v>190</v>
      </c>
      <c r="J68" s="38" t="str">
        <f t="shared" si="15"/>
        <v> </v>
      </c>
      <c r="K68" s="38" t="s">
        <v>191</v>
      </c>
      <c r="L68" s="38">
        <v>1</v>
      </c>
      <c r="M68" s="38">
        <v>46</v>
      </c>
      <c r="N68" s="38">
        <f>'男子入力'!H78</f>
        <v>0</v>
      </c>
      <c r="O68" s="38" t="e">
        <f>'男子入力'!I78</f>
        <v>#N/A</v>
      </c>
      <c r="P68" s="38">
        <f>'男子入力'!J78</f>
        <v>0</v>
      </c>
      <c r="Q68" s="37" t="e">
        <f t="shared" si="20"/>
        <v>#N/A</v>
      </c>
      <c r="R68" s="38">
        <f>'男子入力'!K78</f>
        <v>0</v>
      </c>
      <c r="S68" s="38" t="e">
        <f t="shared" si="16"/>
        <v>#N/A</v>
      </c>
      <c r="T68" s="38">
        <f>'男子入力'!M78</f>
        <v>0</v>
      </c>
      <c r="U68" s="37" t="e">
        <f t="shared" si="21"/>
        <v>#N/A</v>
      </c>
      <c r="V68" s="38">
        <f>'男子入力'!N78</f>
        <v>0</v>
      </c>
      <c r="W68" s="38" t="e">
        <f t="shared" si="17"/>
        <v>#N/A</v>
      </c>
      <c r="X68" s="38">
        <f>'男子入力'!P78</f>
        <v>0</v>
      </c>
      <c r="Y68" s="38">
        <f>'男子入力'!Q78</f>
        <v>0</v>
      </c>
      <c r="Z68" s="38" t="str">
        <f>CONCATENATE(AA68,'男子入力'!G78,AB68)</f>
        <v>()</v>
      </c>
      <c r="AA68" s="38" t="s">
        <v>192</v>
      </c>
      <c r="AB68" s="38" t="s">
        <v>193</v>
      </c>
      <c r="AC68" s="38" t="str">
        <f t="shared" si="22"/>
        <v>0　0()</v>
      </c>
      <c r="AE68" s="32">
        <f>'男子入力'!R78</f>
        <v>0</v>
      </c>
      <c r="AF68" s="33" t="e">
        <f t="shared" si="18"/>
        <v>#N/A</v>
      </c>
      <c r="AG68" s="32">
        <f>'男子入力'!S78</f>
        <v>0</v>
      </c>
      <c r="AH68" s="33" t="e">
        <f t="shared" si="19"/>
        <v>#N/A</v>
      </c>
    </row>
    <row r="69" spans="1:34" ht="12">
      <c r="A69" s="38">
        <f>'男子入力'!B79</f>
        <v>0</v>
      </c>
      <c r="B69" s="38">
        <f t="shared" si="13"/>
        <v>200100000</v>
      </c>
      <c r="C69" s="38">
        <f>'男子入力'!C79</f>
        <v>0</v>
      </c>
      <c r="D69" s="38">
        <f>'男子入力'!D79</f>
        <v>0</v>
      </c>
      <c r="E69" s="38" t="s">
        <v>219</v>
      </c>
      <c r="F69" s="38" t="str">
        <f t="shared" si="14"/>
        <v>0　0</v>
      </c>
      <c r="G69" s="38">
        <f>'男子入力'!E79</f>
      </c>
      <c r="H69" s="38">
        <f>'男子入力'!F79</f>
      </c>
      <c r="I69" s="38" t="s">
        <v>190</v>
      </c>
      <c r="J69" s="38" t="str">
        <f t="shared" si="15"/>
        <v> </v>
      </c>
      <c r="K69" s="38" t="s">
        <v>191</v>
      </c>
      <c r="L69" s="38">
        <v>1</v>
      </c>
      <c r="M69" s="38">
        <v>46</v>
      </c>
      <c r="N69" s="38">
        <f>'男子入力'!H79</f>
        <v>0</v>
      </c>
      <c r="O69" s="38" t="e">
        <f>'男子入力'!I79</f>
        <v>#N/A</v>
      </c>
      <c r="P69" s="38">
        <f>'男子入力'!J79</f>
        <v>0</v>
      </c>
      <c r="Q69" s="37" t="e">
        <f t="shared" si="20"/>
        <v>#N/A</v>
      </c>
      <c r="R69" s="38">
        <f>'男子入力'!K79</f>
        <v>0</v>
      </c>
      <c r="S69" s="38" t="e">
        <f t="shared" si="16"/>
        <v>#N/A</v>
      </c>
      <c r="T69" s="38">
        <f>'男子入力'!M79</f>
        <v>0</v>
      </c>
      <c r="U69" s="37" t="e">
        <f t="shared" si="21"/>
        <v>#N/A</v>
      </c>
      <c r="V69" s="38">
        <f>'男子入力'!N79</f>
        <v>0</v>
      </c>
      <c r="W69" s="38" t="e">
        <f t="shared" si="17"/>
        <v>#N/A</v>
      </c>
      <c r="X69" s="38">
        <f>'男子入力'!P79</f>
        <v>0</v>
      </c>
      <c r="Y69" s="38">
        <f>'男子入力'!Q79</f>
        <v>0</v>
      </c>
      <c r="Z69" s="38" t="str">
        <f>CONCATENATE(AA69,'男子入力'!G79,AB69)</f>
        <v>()</v>
      </c>
      <c r="AA69" s="38" t="s">
        <v>192</v>
      </c>
      <c r="AB69" s="38" t="s">
        <v>193</v>
      </c>
      <c r="AC69" s="38" t="str">
        <f t="shared" si="22"/>
        <v>0　0()</v>
      </c>
      <c r="AE69" s="32">
        <f>'男子入力'!R79</f>
        <v>0</v>
      </c>
      <c r="AF69" s="33" t="e">
        <f t="shared" si="18"/>
        <v>#N/A</v>
      </c>
      <c r="AG69" s="32">
        <f>'男子入力'!S79</f>
        <v>0</v>
      </c>
      <c r="AH69" s="33" t="e">
        <f t="shared" si="19"/>
        <v>#N/A</v>
      </c>
    </row>
    <row r="70" spans="1:34" ht="12">
      <c r="A70" s="38">
        <f>'男子入力'!B80</f>
        <v>0</v>
      </c>
      <c r="B70" s="38">
        <f t="shared" si="13"/>
        <v>200100000</v>
      </c>
      <c r="C70" s="38">
        <f>'男子入力'!C80</f>
        <v>0</v>
      </c>
      <c r="D70" s="38">
        <f>'男子入力'!D80</f>
        <v>0</v>
      </c>
      <c r="E70" s="38" t="s">
        <v>219</v>
      </c>
      <c r="F70" s="38" t="str">
        <f t="shared" si="14"/>
        <v>0　0</v>
      </c>
      <c r="G70" s="38">
        <f>'男子入力'!E80</f>
      </c>
      <c r="H70" s="38">
        <f>'男子入力'!F80</f>
      </c>
      <c r="I70" s="38" t="s">
        <v>190</v>
      </c>
      <c r="J70" s="38" t="str">
        <f t="shared" si="15"/>
        <v> </v>
      </c>
      <c r="K70" s="38" t="s">
        <v>191</v>
      </c>
      <c r="L70" s="38">
        <v>1</v>
      </c>
      <c r="M70" s="38">
        <v>46</v>
      </c>
      <c r="N70" s="38">
        <f>'男子入力'!H80</f>
        <v>0</v>
      </c>
      <c r="O70" s="38" t="e">
        <f>'男子入力'!I80</f>
        <v>#N/A</v>
      </c>
      <c r="P70" s="38">
        <f>'男子入力'!J80</f>
        <v>0</v>
      </c>
      <c r="Q70" s="37" t="e">
        <f t="shared" si="20"/>
        <v>#N/A</v>
      </c>
      <c r="R70" s="38">
        <f>'男子入力'!K80</f>
        <v>0</v>
      </c>
      <c r="S70" s="38" t="e">
        <f t="shared" si="16"/>
        <v>#N/A</v>
      </c>
      <c r="T70" s="38">
        <f>'男子入力'!M80</f>
        <v>0</v>
      </c>
      <c r="U70" s="37" t="e">
        <f t="shared" si="21"/>
        <v>#N/A</v>
      </c>
      <c r="V70" s="38">
        <f>'男子入力'!N80</f>
        <v>0</v>
      </c>
      <c r="W70" s="38" t="e">
        <f t="shared" si="17"/>
        <v>#N/A</v>
      </c>
      <c r="X70" s="38">
        <f>'男子入力'!P80</f>
        <v>0</v>
      </c>
      <c r="Y70" s="38">
        <f>'男子入力'!Q80</f>
        <v>0</v>
      </c>
      <c r="Z70" s="38" t="str">
        <f>CONCATENATE(AA70,'男子入力'!G80,AB70)</f>
        <v>()</v>
      </c>
      <c r="AA70" s="38" t="s">
        <v>192</v>
      </c>
      <c r="AB70" s="38" t="s">
        <v>193</v>
      </c>
      <c r="AC70" s="38" t="str">
        <f t="shared" si="22"/>
        <v>0　0()</v>
      </c>
      <c r="AE70" s="32">
        <f>'男子入力'!R80</f>
        <v>0</v>
      </c>
      <c r="AF70" s="33" t="e">
        <f t="shared" si="18"/>
        <v>#N/A</v>
      </c>
      <c r="AG70" s="32">
        <f>'男子入力'!S80</f>
        <v>0</v>
      </c>
      <c r="AH70" s="33" t="e">
        <f t="shared" si="19"/>
        <v>#N/A</v>
      </c>
    </row>
    <row r="71" spans="1:34" ht="12">
      <c r="A71" s="38">
        <f>'男子入力'!B81</f>
        <v>0</v>
      </c>
      <c r="B71" s="38">
        <f t="shared" si="13"/>
        <v>200100000</v>
      </c>
      <c r="C71" s="38">
        <f>'男子入力'!C81</f>
        <v>0</v>
      </c>
      <c r="D71" s="38">
        <f>'男子入力'!D81</f>
        <v>0</v>
      </c>
      <c r="E71" s="38" t="s">
        <v>219</v>
      </c>
      <c r="F71" s="38" t="str">
        <f t="shared" si="14"/>
        <v>0　0</v>
      </c>
      <c r="G71" s="38">
        <f>'男子入力'!E81</f>
      </c>
      <c r="H71" s="38">
        <f>'男子入力'!F81</f>
      </c>
      <c r="I71" s="38" t="s">
        <v>190</v>
      </c>
      <c r="J71" s="38" t="str">
        <f t="shared" si="15"/>
        <v> </v>
      </c>
      <c r="K71" s="38" t="s">
        <v>191</v>
      </c>
      <c r="L71" s="38">
        <v>1</v>
      </c>
      <c r="M71" s="38">
        <v>46</v>
      </c>
      <c r="N71" s="38">
        <f>'男子入力'!H81</f>
        <v>0</v>
      </c>
      <c r="O71" s="38" t="e">
        <f>'男子入力'!I81</f>
        <v>#N/A</v>
      </c>
      <c r="P71" s="38">
        <f>'男子入力'!J81</f>
        <v>0</v>
      </c>
      <c r="Q71" s="37" t="e">
        <f t="shared" si="20"/>
        <v>#N/A</v>
      </c>
      <c r="R71" s="38">
        <f>'男子入力'!K81</f>
        <v>0</v>
      </c>
      <c r="S71" s="38" t="e">
        <f t="shared" si="16"/>
        <v>#N/A</v>
      </c>
      <c r="T71" s="38">
        <f>'男子入力'!M81</f>
        <v>0</v>
      </c>
      <c r="U71" s="37" t="e">
        <f t="shared" si="21"/>
        <v>#N/A</v>
      </c>
      <c r="V71" s="38">
        <f>'男子入力'!N81</f>
        <v>0</v>
      </c>
      <c r="W71" s="38" t="e">
        <f t="shared" si="17"/>
        <v>#N/A</v>
      </c>
      <c r="X71" s="38">
        <f>'男子入力'!P81</f>
        <v>0</v>
      </c>
      <c r="Y71" s="38">
        <f>'男子入力'!Q81</f>
        <v>0</v>
      </c>
      <c r="Z71" s="38" t="str">
        <f>CONCATENATE(AA71,'男子入力'!G81,AB71)</f>
        <v>()</v>
      </c>
      <c r="AA71" s="38" t="s">
        <v>192</v>
      </c>
      <c r="AB71" s="38" t="s">
        <v>193</v>
      </c>
      <c r="AC71" s="38" t="str">
        <f t="shared" si="22"/>
        <v>0　0()</v>
      </c>
      <c r="AE71" s="32">
        <f>'男子入力'!R81</f>
        <v>0</v>
      </c>
      <c r="AF71" s="33" t="e">
        <f t="shared" si="18"/>
        <v>#N/A</v>
      </c>
      <c r="AG71" s="32">
        <f>'男子入力'!S81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1"/>
  <sheetViews>
    <sheetView zoomScalePageLayoutView="0" workbookViewId="0" topLeftCell="A1">
      <selection activeCell="A2" sqref="A2:AH7"/>
    </sheetView>
  </sheetViews>
  <sheetFormatPr defaultColWidth="5.75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3.375" style="30" bestFit="1" customWidth="1"/>
    <col min="9" max="9" width="2.00390625" style="30" bestFit="1" customWidth="1"/>
    <col min="10" max="10" width="7.753906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6" width="7.625" style="30" bestFit="1" customWidth="1"/>
    <col min="17" max="18" width="5.875" style="30" bestFit="1" customWidth="1"/>
    <col min="19" max="19" width="10.875" style="30" bestFit="1" customWidth="1"/>
    <col min="20" max="20" width="7.62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5.75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5.75390625" style="30" customWidth="1"/>
    <col min="36" max="36" width="9.125" style="30" bestFit="1" customWidth="1"/>
    <col min="37" max="37" width="6.25390625" style="30" bestFit="1" customWidth="1"/>
    <col min="38" max="16384" width="5.75390625" style="30" customWidth="1"/>
  </cols>
  <sheetData>
    <row r="1" spans="1:37" s="28" customFormat="1" ht="14.25" thickBot="1">
      <c r="A1" s="39" t="s">
        <v>149</v>
      </c>
      <c r="B1" s="39" t="s">
        <v>150</v>
      </c>
      <c r="C1" s="39"/>
      <c r="D1" s="39"/>
      <c r="E1" s="39"/>
      <c r="F1" s="39" t="s">
        <v>151</v>
      </c>
      <c r="G1" s="39"/>
      <c r="H1" s="39"/>
      <c r="I1" s="39"/>
      <c r="J1" s="39" t="s">
        <v>152</v>
      </c>
      <c r="K1" s="39" t="s">
        <v>153</v>
      </c>
      <c r="L1" s="39" t="s">
        <v>154</v>
      </c>
      <c r="M1" s="39" t="s">
        <v>155</v>
      </c>
      <c r="N1" s="39" t="s">
        <v>156</v>
      </c>
      <c r="O1" s="39" t="s">
        <v>157</v>
      </c>
      <c r="P1" s="39" t="s">
        <v>13</v>
      </c>
      <c r="Q1" s="40" t="s">
        <v>158</v>
      </c>
      <c r="R1" s="40" t="s">
        <v>159</v>
      </c>
      <c r="S1" s="39" t="s">
        <v>160</v>
      </c>
      <c r="T1" s="39" t="s">
        <v>14</v>
      </c>
      <c r="U1" s="40" t="s">
        <v>161</v>
      </c>
      <c r="V1" s="40" t="s">
        <v>159</v>
      </c>
      <c r="W1" s="39" t="s">
        <v>160</v>
      </c>
      <c r="X1" s="41" t="s">
        <v>162</v>
      </c>
      <c r="Y1" s="41" t="s">
        <v>163</v>
      </c>
      <c r="Z1" s="41" t="s">
        <v>164</v>
      </c>
      <c r="AA1" s="41"/>
      <c r="AB1" s="41"/>
      <c r="AC1" s="41" t="s">
        <v>165</v>
      </c>
      <c r="AE1" s="28" t="s">
        <v>194</v>
      </c>
      <c r="AF1" s="28" t="s">
        <v>196</v>
      </c>
      <c r="AG1" s="28" t="s">
        <v>195</v>
      </c>
      <c r="AH1" s="28" t="s">
        <v>197</v>
      </c>
      <c r="AJ1" s="26" t="s">
        <v>166</v>
      </c>
      <c r="AK1" s="26" t="s">
        <v>199</v>
      </c>
    </row>
    <row r="2" spans="1:37" ht="12.75" thickTop="1">
      <c r="A2" s="43">
        <f>'女子入力'!B12</f>
        <v>0</v>
      </c>
      <c r="B2" s="43">
        <f>A2+200200000</f>
        <v>200200000</v>
      </c>
      <c r="C2" s="43">
        <f>'女子入力'!C12</f>
        <v>0</v>
      </c>
      <c r="D2" s="43">
        <f>'女子入力'!D12</f>
        <v>0</v>
      </c>
      <c r="E2" s="43" t="s">
        <v>219</v>
      </c>
      <c r="F2" s="43" t="str">
        <f>CONCATENATE(C2,E2,D2)</f>
        <v>0　0</v>
      </c>
      <c r="G2" s="43">
        <f>'女子入力'!E12</f>
      </c>
      <c r="H2" s="43">
        <f>'女子入力'!F12</f>
      </c>
      <c r="I2" s="43" t="s">
        <v>190</v>
      </c>
      <c r="J2" s="43" t="str">
        <f>CONCATENATE(G2,I2,H2)</f>
        <v> </v>
      </c>
      <c r="K2" s="43" t="s">
        <v>198</v>
      </c>
      <c r="L2" s="43">
        <v>2</v>
      </c>
      <c r="M2" s="43">
        <v>46</v>
      </c>
      <c r="N2" s="43">
        <f>'女子入力'!H12</f>
        <v>0</v>
      </c>
      <c r="O2" s="43" t="e">
        <f>'女子入力'!I12</f>
        <v>#N/A</v>
      </c>
      <c r="P2" s="43">
        <f>'女子入力'!J12</f>
        <v>0</v>
      </c>
      <c r="Q2" s="42" t="e">
        <f aca="true" t="shared" si="0" ref="Q2:Q33">VLOOKUP(P2,$AJ$2:$AK$23,2,FALSE)</f>
        <v>#N/A</v>
      </c>
      <c r="R2" s="43">
        <f>'女子入力'!K12</f>
        <v>0</v>
      </c>
      <c r="S2" s="43" t="e">
        <f>CONCATENATE(Q2," ",R2)</f>
        <v>#N/A</v>
      </c>
      <c r="T2" s="43">
        <f>'女子入力'!M12</f>
        <v>0</v>
      </c>
      <c r="U2" s="42" t="e">
        <f aca="true" t="shared" si="1" ref="U2:U33">VLOOKUP(T2,$AJ$2:$AK$23,2,FALSE)</f>
        <v>#N/A</v>
      </c>
      <c r="V2" s="43">
        <f>'女子入力'!N12</f>
        <v>0</v>
      </c>
      <c r="W2" s="43" t="e">
        <f>CONCATENATE(U2," ",V2)</f>
        <v>#N/A</v>
      </c>
      <c r="X2" s="43">
        <f>'女子入力'!P12</f>
        <v>0</v>
      </c>
      <c r="Y2" s="43">
        <f>'女子入力'!Q12</f>
        <v>0</v>
      </c>
      <c r="Z2" s="43" t="str">
        <f>CONCATENATE(AA2,'女子入力'!G12,AB2)</f>
        <v>()</v>
      </c>
      <c r="AA2" s="43" t="s">
        <v>192</v>
      </c>
      <c r="AB2" s="43" t="s">
        <v>193</v>
      </c>
      <c r="AC2" s="43" t="str">
        <f aca="true" t="shared" si="2" ref="AC2:AC33">CONCATENATE(F2,Z2)</f>
        <v>0　0()</v>
      </c>
      <c r="AE2" s="32">
        <f>'女子入力'!R12</f>
        <v>0</v>
      </c>
      <c r="AF2" s="33" t="e">
        <f>VLOOKUP(AE2,$AJ$2:$AK$23,2,FALSE)</f>
        <v>#N/A</v>
      </c>
      <c r="AG2" s="32">
        <f>'女子入力'!S12</f>
        <v>0</v>
      </c>
      <c r="AH2" s="33" t="e">
        <f>VLOOKUP(AG2,$AJ$2:$AK$23,2,FALSE)</f>
        <v>#N/A</v>
      </c>
      <c r="AJ2" s="45" t="s">
        <v>104</v>
      </c>
      <c r="AK2" s="44" t="s">
        <v>169</v>
      </c>
    </row>
    <row r="3" spans="1:37" ht="12">
      <c r="A3" s="43">
        <f>'女子入力'!B13</f>
        <v>0</v>
      </c>
      <c r="B3" s="43">
        <f aca="true" t="shared" si="3" ref="B3:B51">A3+200200000</f>
        <v>200200000</v>
      </c>
      <c r="C3" s="43">
        <f>'女子入力'!C13</f>
        <v>0</v>
      </c>
      <c r="D3" s="43">
        <f>'女子入力'!D13</f>
        <v>0</v>
      </c>
      <c r="E3" s="43" t="s">
        <v>219</v>
      </c>
      <c r="F3" s="43" t="str">
        <f aca="true" t="shared" si="4" ref="F3:F50">CONCATENATE(C3,E3,D3)</f>
        <v>0　0</v>
      </c>
      <c r="G3" s="43">
        <f>'女子入力'!E13</f>
      </c>
      <c r="H3" s="43">
        <f>'女子入力'!F13</f>
      </c>
      <c r="I3" s="43" t="s">
        <v>190</v>
      </c>
      <c r="J3" s="43" t="str">
        <f aca="true" t="shared" si="5" ref="J3:J51">CONCATENATE(G3,I3,H3)</f>
        <v> </v>
      </c>
      <c r="K3" s="43" t="s">
        <v>198</v>
      </c>
      <c r="L3" s="43">
        <v>2</v>
      </c>
      <c r="M3" s="43">
        <v>46</v>
      </c>
      <c r="N3" s="43">
        <f>'女子入力'!H13</f>
        <v>0</v>
      </c>
      <c r="O3" s="43" t="e">
        <f>'女子入力'!I13</f>
        <v>#N/A</v>
      </c>
      <c r="P3" s="43">
        <f>'女子入力'!J13</f>
        <v>0</v>
      </c>
      <c r="Q3" s="42" t="e">
        <f t="shared" si="0"/>
        <v>#N/A</v>
      </c>
      <c r="R3" s="43">
        <f>'女子入力'!K13</f>
        <v>0</v>
      </c>
      <c r="S3" s="43" t="e">
        <f aca="true" t="shared" si="6" ref="S3:S51">CONCATENATE(Q3," ",R3)</f>
        <v>#N/A</v>
      </c>
      <c r="T3" s="43">
        <f>'女子入力'!M13</f>
        <v>0</v>
      </c>
      <c r="U3" s="42" t="e">
        <f t="shared" si="1"/>
        <v>#N/A</v>
      </c>
      <c r="V3" s="43">
        <f>'女子入力'!N13</f>
        <v>0</v>
      </c>
      <c r="W3" s="43" t="e">
        <f aca="true" t="shared" si="7" ref="W3:W51">CONCATENATE(U3," ",V3)</f>
        <v>#N/A</v>
      </c>
      <c r="X3" s="43">
        <f>'女子入力'!P13</f>
        <v>0</v>
      </c>
      <c r="Y3" s="43">
        <f>'女子入力'!Q13</f>
        <v>0</v>
      </c>
      <c r="Z3" s="43" t="str">
        <f>CONCATENATE(AA3,'女子入力'!G13,AB3)</f>
        <v>()</v>
      </c>
      <c r="AA3" s="43" t="s">
        <v>192</v>
      </c>
      <c r="AB3" s="43" t="s">
        <v>193</v>
      </c>
      <c r="AC3" s="43" t="str">
        <f t="shared" si="2"/>
        <v>0　0()</v>
      </c>
      <c r="AE3" s="32">
        <f>'女子入力'!R13</f>
        <v>0</v>
      </c>
      <c r="AF3" s="33" t="e">
        <f aca="true" t="shared" si="8" ref="AF3:AF51">VLOOKUP(AE3,$AJ$2:$AK$23,2,FALSE)</f>
        <v>#N/A</v>
      </c>
      <c r="AG3" s="32">
        <f>'女子入力'!S13</f>
        <v>0</v>
      </c>
      <c r="AH3" s="33" t="e">
        <f aca="true" t="shared" si="9" ref="AH3:AH51">VLOOKUP(AG3,$AJ$2:$AK$23,2,FALSE)</f>
        <v>#N/A</v>
      </c>
      <c r="AJ3" s="45" t="s">
        <v>105</v>
      </c>
      <c r="AK3" s="44" t="s">
        <v>170</v>
      </c>
    </row>
    <row r="4" spans="1:37" ht="12">
      <c r="A4" s="43">
        <f>'女子入力'!B14</f>
        <v>0</v>
      </c>
      <c r="B4" s="43">
        <f t="shared" si="3"/>
        <v>200200000</v>
      </c>
      <c r="C4" s="43">
        <f>'女子入力'!C14</f>
        <v>0</v>
      </c>
      <c r="D4" s="43">
        <f>'女子入力'!D14</f>
        <v>0</v>
      </c>
      <c r="E4" s="43" t="s">
        <v>219</v>
      </c>
      <c r="F4" s="43" t="str">
        <f t="shared" si="4"/>
        <v>0　0</v>
      </c>
      <c r="G4" s="43">
        <f>'女子入力'!E14</f>
      </c>
      <c r="H4" s="43">
        <f>'女子入力'!F14</f>
      </c>
      <c r="I4" s="43" t="s">
        <v>190</v>
      </c>
      <c r="J4" s="43" t="str">
        <f t="shared" si="5"/>
        <v> </v>
      </c>
      <c r="K4" s="43" t="s">
        <v>198</v>
      </c>
      <c r="L4" s="43">
        <v>2</v>
      </c>
      <c r="M4" s="43">
        <v>46</v>
      </c>
      <c r="N4" s="43">
        <f>'女子入力'!H14</f>
        <v>0</v>
      </c>
      <c r="O4" s="43" t="e">
        <f>'女子入力'!I14</f>
        <v>#N/A</v>
      </c>
      <c r="P4" s="43">
        <f>'女子入力'!J14</f>
        <v>0</v>
      </c>
      <c r="Q4" s="42" t="e">
        <f t="shared" si="0"/>
        <v>#N/A</v>
      </c>
      <c r="R4" s="43">
        <f>'女子入力'!K14</f>
        <v>0</v>
      </c>
      <c r="S4" s="43" t="e">
        <f t="shared" si="6"/>
        <v>#N/A</v>
      </c>
      <c r="T4" s="43">
        <f>'女子入力'!M14</f>
        <v>0</v>
      </c>
      <c r="U4" s="42" t="e">
        <f t="shared" si="1"/>
        <v>#N/A</v>
      </c>
      <c r="V4" s="43">
        <f>'女子入力'!N14</f>
        <v>0</v>
      </c>
      <c r="W4" s="43" t="e">
        <f t="shared" si="7"/>
        <v>#N/A</v>
      </c>
      <c r="X4" s="43">
        <f>'女子入力'!P14</f>
        <v>0</v>
      </c>
      <c r="Y4" s="43">
        <f>'女子入力'!Q14</f>
        <v>0</v>
      </c>
      <c r="Z4" s="43" t="str">
        <f>CONCATENATE(AA4,'女子入力'!G14,AB4)</f>
        <v>()</v>
      </c>
      <c r="AA4" s="43" t="s">
        <v>192</v>
      </c>
      <c r="AB4" s="43" t="s">
        <v>193</v>
      </c>
      <c r="AC4" s="43" t="str">
        <f t="shared" si="2"/>
        <v>0　0()</v>
      </c>
      <c r="AE4" s="32">
        <f>'女子入力'!R14</f>
        <v>0</v>
      </c>
      <c r="AF4" s="33" t="e">
        <f t="shared" si="8"/>
        <v>#N/A</v>
      </c>
      <c r="AG4" s="32">
        <f>'女子入力'!S14</f>
        <v>0</v>
      </c>
      <c r="AH4" s="33" t="e">
        <f t="shared" si="9"/>
        <v>#N/A</v>
      </c>
      <c r="AJ4" s="45" t="s">
        <v>106</v>
      </c>
      <c r="AK4" s="44" t="s">
        <v>171</v>
      </c>
    </row>
    <row r="5" spans="1:37" ht="12">
      <c r="A5" s="43">
        <f>'女子入力'!B15</f>
        <v>0</v>
      </c>
      <c r="B5" s="43">
        <f t="shared" si="3"/>
        <v>200200000</v>
      </c>
      <c r="C5" s="43">
        <f>'女子入力'!C15</f>
        <v>0</v>
      </c>
      <c r="D5" s="43">
        <f>'女子入力'!D15</f>
        <v>0</v>
      </c>
      <c r="E5" s="43" t="s">
        <v>219</v>
      </c>
      <c r="F5" s="43" t="str">
        <f t="shared" si="4"/>
        <v>0　0</v>
      </c>
      <c r="G5" s="43">
        <f>'女子入力'!E15</f>
      </c>
      <c r="H5" s="43">
        <f>'女子入力'!F15</f>
      </c>
      <c r="I5" s="43" t="s">
        <v>190</v>
      </c>
      <c r="J5" s="43" t="str">
        <f t="shared" si="5"/>
        <v> </v>
      </c>
      <c r="K5" s="43" t="s">
        <v>198</v>
      </c>
      <c r="L5" s="43">
        <v>2</v>
      </c>
      <c r="M5" s="43">
        <v>46</v>
      </c>
      <c r="N5" s="43">
        <f>'女子入力'!H15</f>
        <v>0</v>
      </c>
      <c r="O5" s="43" t="e">
        <f>'女子入力'!I15</f>
        <v>#N/A</v>
      </c>
      <c r="P5" s="43">
        <f>'女子入力'!J15</f>
        <v>0</v>
      </c>
      <c r="Q5" s="42" t="e">
        <f t="shared" si="0"/>
        <v>#N/A</v>
      </c>
      <c r="R5" s="43">
        <f>'女子入力'!K15</f>
        <v>0</v>
      </c>
      <c r="S5" s="43" t="e">
        <f t="shared" si="6"/>
        <v>#N/A</v>
      </c>
      <c r="T5" s="43">
        <f>'女子入力'!M15</f>
        <v>0</v>
      </c>
      <c r="U5" s="42" t="e">
        <f t="shared" si="1"/>
        <v>#N/A</v>
      </c>
      <c r="V5" s="43">
        <f>'女子入力'!N15</f>
        <v>0</v>
      </c>
      <c r="W5" s="43" t="e">
        <f t="shared" si="7"/>
        <v>#N/A</v>
      </c>
      <c r="X5" s="43">
        <f>'女子入力'!P15</f>
        <v>0</v>
      </c>
      <c r="Y5" s="43">
        <f>'女子入力'!Q15</f>
        <v>0</v>
      </c>
      <c r="Z5" s="43" t="str">
        <f>CONCATENATE(AA5,'女子入力'!G15,AB5)</f>
        <v>()</v>
      </c>
      <c r="AA5" s="43" t="s">
        <v>192</v>
      </c>
      <c r="AB5" s="43" t="s">
        <v>193</v>
      </c>
      <c r="AC5" s="43" t="str">
        <f t="shared" si="2"/>
        <v>0　0()</v>
      </c>
      <c r="AE5" s="32">
        <f>'女子入力'!R15</f>
        <v>0</v>
      </c>
      <c r="AF5" s="33" t="e">
        <f t="shared" si="8"/>
        <v>#N/A</v>
      </c>
      <c r="AG5" s="32">
        <f>'女子入力'!S15</f>
        <v>0</v>
      </c>
      <c r="AH5" s="33" t="e">
        <f t="shared" si="9"/>
        <v>#N/A</v>
      </c>
      <c r="AJ5" s="45" t="s">
        <v>107</v>
      </c>
      <c r="AK5" s="44" t="s">
        <v>172</v>
      </c>
    </row>
    <row r="6" spans="1:37" ht="12">
      <c r="A6" s="43">
        <f>'女子入力'!B16</f>
        <v>0</v>
      </c>
      <c r="B6" s="43">
        <f t="shared" si="3"/>
        <v>200200000</v>
      </c>
      <c r="C6" s="43">
        <f>'女子入力'!C16</f>
        <v>0</v>
      </c>
      <c r="D6" s="43">
        <f>'女子入力'!D16</f>
        <v>0</v>
      </c>
      <c r="E6" s="43" t="s">
        <v>219</v>
      </c>
      <c r="F6" s="43" t="str">
        <f t="shared" si="4"/>
        <v>0　0</v>
      </c>
      <c r="G6" s="43">
        <f>'女子入力'!E16</f>
      </c>
      <c r="H6" s="43">
        <f>'女子入力'!F16</f>
      </c>
      <c r="I6" s="43" t="s">
        <v>190</v>
      </c>
      <c r="J6" s="43" t="str">
        <f t="shared" si="5"/>
        <v> </v>
      </c>
      <c r="K6" s="43" t="s">
        <v>198</v>
      </c>
      <c r="L6" s="43">
        <v>2</v>
      </c>
      <c r="M6" s="43">
        <v>46</v>
      </c>
      <c r="N6" s="43">
        <f>'女子入力'!H16</f>
        <v>0</v>
      </c>
      <c r="O6" s="43" t="e">
        <f>'女子入力'!I16</f>
        <v>#N/A</v>
      </c>
      <c r="P6" s="43">
        <f>'女子入力'!J16</f>
        <v>0</v>
      </c>
      <c r="Q6" s="42" t="e">
        <f t="shared" si="0"/>
        <v>#N/A</v>
      </c>
      <c r="R6" s="43">
        <f>'女子入力'!K16</f>
        <v>0</v>
      </c>
      <c r="S6" s="43" t="e">
        <f t="shared" si="6"/>
        <v>#N/A</v>
      </c>
      <c r="T6" s="43">
        <f>'女子入力'!M16</f>
        <v>0</v>
      </c>
      <c r="U6" s="42" t="e">
        <f t="shared" si="1"/>
        <v>#N/A</v>
      </c>
      <c r="V6" s="43">
        <f>'女子入力'!N16</f>
        <v>0</v>
      </c>
      <c r="W6" s="43" t="e">
        <f t="shared" si="7"/>
        <v>#N/A</v>
      </c>
      <c r="X6" s="43">
        <f>'女子入力'!P16</f>
        <v>0</v>
      </c>
      <c r="Y6" s="43">
        <f>'女子入力'!Q16</f>
        <v>0</v>
      </c>
      <c r="Z6" s="43" t="str">
        <f>CONCATENATE(AA6,'女子入力'!G16,AB6)</f>
        <v>()</v>
      </c>
      <c r="AA6" s="43" t="s">
        <v>192</v>
      </c>
      <c r="AB6" s="43" t="s">
        <v>193</v>
      </c>
      <c r="AC6" s="43" t="str">
        <f t="shared" si="2"/>
        <v>0　0()</v>
      </c>
      <c r="AE6" s="32">
        <f>'女子入力'!R16</f>
        <v>0</v>
      </c>
      <c r="AF6" s="33" t="e">
        <f t="shared" si="8"/>
        <v>#N/A</v>
      </c>
      <c r="AG6" s="32">
        <f>'女子入力'!S16</f>
        <v>0</v>
      </c>
      <c r="AH6" s="33" t="e">
        <f t="shared" si="9"/>
        <v>#N/A</v>
      </c>
      <c r="AJ6" s="45" t="s">
        <v>200</v>
      </c>
      <c r="AK6" s="44" t="s">
        <v>173</v>
      </c>
    </row>
    <row r="7" spans="1:37" ht="12">
      <c r="A7" s="43">
        <f>'女子入力'!B17</f>
        <v>0</v>
      </c>
      <c r="B7" s="43">
        <f t="shared" si="3"/>
        <v>200200000</v>
      </c>
      <c r="C7" s="43">
        <f>'女子入力'!C17</f>
        <v>0</v>
      </c>
      <c r="D7" s="43">
        <f>'女子入力'!D17</f>
        <v>0</v>
      </c>
      <c r="E7" s="43" t="s">
        <v>219</v>
      </c>
      <c r="F7" s="43" t="str">
        <f t="shared" si="4"/>
        <v>0　0</v>
      </c>
      <c r="G7" s="43">
        <f>'女子入力'!E17</f>
      </c>
      <c r="H7" s="43">
        <f>'女子入力'!F17</f>
      </c>
      <c r="I7" s="43" t="s">
        <v>190</v>
      </c>
      <c r="J7" s="43" t="str">
        <f t="shared" si="5"/>
        <v> </v>
      </c>
      <c r="K7" s="43" t="s">
        <v>198</v>
      </c>
      <c r="L7" s="43">
        <v>2</v>
      </c>
      <c r="M7" s="43">
        <v>46</v>
      </c>
      <c r="N7" s="43">
        <f>'女子入力'!H17</f>
        <v>0</v>
      </c>
      <c r="O7" s="43" t="e">
        <f>'女子入力'!I17</f>
        <v>#N/A</v>
      </c>
      <c r="P7" s="43">
        <f>'女子入力'!J17</f>
        <v>0</v>
      </c>
      <c r="Q7" s="42" t="e">
        <f t="shared" si="0"/>
        <v>#N/A</v>
      </c>
      <c r="R7" s="43">
        <f>'女子入力'!K17</f>
        <v>0</v>
      </c>
      <c r="S7" s="43" t="e">
        <f t="shared" si="6"/>
        <v>#N/A</v>
      </c>
      <c r="T7" s="43">
        <f>'女子入力'!M17</f>
        <v>0</v>
      </c>
      <c r="U7" s="42" t="e">
        <f t="shared" si="1"/>
        <v>#N/A</v>
      </c>
      <c r="V7" s="43">
        <f>'女子入力'!N17</f>
        <v>0</v>
      </c>
      <c r="W7" s="43" t="e">
        <f t="shared" si="7"/>
        <v>#N/A</v>
      </c>
      <c r="X7" s="43">
        <f>'女子入力'!P17</f>
        <v>0</v>
      </c>
      <c r="Y7" s="43">
        <f>'女子入力'!Q17</f>
        <v>0</v>
      </c>
      <c r="Z7" s="43" t="str">
        <f>CONCATENATE(AA7,'女子入力'!G17,AB7)</f>
        <v>()</v>
      </c>
      <c r="AA7" s="43" t="s">
        <v>192</v>
      </c>
      <c r="AB7" s="43" t="s">
        <v>193</v>
      </c>
      <c r="AC7" s="43" t="str">
        <f t="shared" si="2"/>
        <v>0　0()</v>
      </c>
      <c r="AE7" s="32">
        <f>'女子入力'!R17</f>
        <v>0</v>
      </c>
      <c r="AF7" s="33" t="e">
        <f t="shared" si="8"/>
        <v>#N/A</v>
      </c>
      <c r="AG7" s="32">
        <f>'女子入力'!S17</f>
        <v>0</v>
      </c>
      <c r="AH7" s="33" t="e">
        <f t="shared" si="9"/>
        <v>#N/A</v>
      </c>
      <c r="AJ7" s="45" t="s">
        <v>201</v>
      </c>
      <c r="AK7" s="44" t="s">
        <v>202</v>
      </c>
    </row>
    <row r="8" spans="1:37" ht="12">
      <c r="A8" s="43">
        <f>'女子入力'!B18</f>
        <v>0</v>
      </c>
      <c r="B8" s="43">
        <f t="shared" si="3"/>
        <v>200200000</v>
      </c>
      <c r="C8" s="43">
        <f>'女子入力'!C18</f>
        <v>0</v>
      </c>
      <c r="D8" s="43">
        <f>'女子入力'!D18</f>
        <v>0</v>
      </c>
      <c r="E8" s="43" t="s">
        <v>219</v>
      </c>
      <c r="F8" s="43" t="str">
        <f t="shared" si="4"/>
        <v>0　0</v>
      </c>
      <c r="G8" s="43">
        <f>'女子入力'!E18</f>
      </c>
      <c r="H8" s="43">
        <f>'女子入力'!F18</f>
      </c>
      <c r="I8" s="43" t="s">
        <v>190</v>
      </c>
      <c r="J8" s="43" t="str">
        <f t="shared" si="5"/>
        <v> </v>
      </c>
      <c r="K8" s="43" t="s">
        <v>198</v>
      </c>
      <c r="L8" s="43">
        <v>2</v>
      </c>
      <c r="M8" s="43">
        <v>46</v>
      </c>
      <c r="N8" s="43">
        <f>'女子入力'!H18</f>
        <v>0</v>
      </c>
      <c r="O8" s="43" t="e">
        <f>'女子入力'!I18</f>
        <v>#N/A</v>
      </c>
      <c r="P8" s="43">
        <f>'女子入力'!J18</f>
        <v>0</v>
      </c>
      <c r="Q8" s="42" t="e">
        <f t="shared" si="0"/>
        <v>#N/A</v>
      </c>
      <c r="R8" s="43">
        <f>'女子入力'!K18</f>
        <v>0</v>
      </c>
      <c r="S8" s="43" t="e">
        <f t="shared" si="6"/>
        <v>#N/A</v>
      </c>
      <c r="T8" s="43">
        <f>'女子入力'!M18</f>
        <v>0</v>
      </c>
      <c r="U8" s="42" t="e">
        <f t="shared" si="1"/>
        <v>#N/A</v>
      </c>
      <c r="V8" s="43">
        <f>'女子入力'!N18</f>
        <v>0</v>
      </c>
      <c r="W8" s="43" t="e">
        <f t="shared" si="7"/>
        <v>#N/A</v>
      </c>
      <c r="X8" s="43">
        <f>'女子入力'!P18</f>
        <v>0</v>
      </c>
      <c r="Y8" s="43">
        <f>'女子入力'!Q18</f>
        <v>0</v>
      </c>
      <c r="Z8" s="43" t="str">
        <f>CONCATENATE(AA8,'女子入力'!G18,AB8)</f>
        <v>()</v>
      </c>
      <c r="AA8" s="43" t="s">
        <v>192</v>
      </c>
      <c r="AB8" s="43" t="s">
        <v>193</v>
      </c>
      <c r="AC8" s="43" t="str">
        <f t="shared" si="2"/>
        <v>0　0()</v>
      </c>
      <c r="AE8" s="32">
        <f>'女子入力'!R18</f>
        <v>0</v>
      </c>
      <c r="AF8" s="33" t="e">
        <f t="shared" si="8"/>
        <v>#N/A</v>
      </c>
      <c r="AG8" s="32">
        <f>'女子入力'!S18</f>
        <v>0</v>
      </c>
      <c r="AH8" s="33" t="e">
        <f t="shared" si="9"/>
        <v>#N/A</v>
      </c>
      <c r="AJ8" s="45" t="s">
        <v>203</v>
      </c>
      <c r="AK8" s="44" t="s">
        <v>204</v>
      </c>
    </row>
    <row r="9" spans="1:37" ht="12">
      <c r="A9" s="43">
        <f>'女子入力'!B19</f>
        <v>0</v>
      </c>
      <c r="B9" s="43">
        <f t="shared" si="3"/>
        <v>200200000</v>
      </c>
      <c r="C9" s="43">
        <f>'女子入力'!C19</f>
        <v>0</v>
      </c>
      <c r="D9" s="43">
        <f>'女子入力'!D19</f>
        <v>0</v>
      </c>
      <c r="E9" s="43" t="s">
        <v>219</v>
      </c>
      <c r="F9" s="43" t="str">
        <f t="shared" si="4"/>
        <v>0　0</v>
      </c>
      <c r="G9" s="43">
        <f>'女子入力'!E19</f>
      </c>
      <c r="H9" s="43">
        <f>'女子入力'!F19</f>
      </c>
      <c r="I9" s="43" t="s">
        <v>190</v>
      </c>
      <c r="J9" s="43" t="str">
        <f t="shared" si="5"/>
        <v> </v>
      </c>
      <c r="K9" s="43" t="s">
        <v>198</v>
      </c>
      <c r="L9" s="43">
        <v>2</v>
      </c>
      <c r="M9" s="43">
        <v>46</v>
      </c>
      <c r="N9" s="43">
        <f>'女子入力'!H19</f>
        <v>0</v>
      </c>
      <c r="O9" s="43" t="e">
        <f>'女子入力'!I19</f>
        <v>#N/A</v>
      </c>
      <c r="P9" s="43">
        <f>'女子入力'!J19</f>
        <v>0</v>
      </c>
      <c r="Q9" s="42" t="e">
        <f t="shared" si="0"/>
        <v>#N/A</v>
      </c>
      <c r="R9" s="43">
        <f>'女子入力'!K19</f>
        <v>0</v>
      </c>
      <c r="S9" s="43" t="e">
        <f t="shared" si="6"/>
        <v>#N/A</v>
      </c>
      <c r="T9" s="43">
        <f>'女子入力'!M19</f>
        <v>0</v>
      </c>
      <c r="U9" s="42" t="e">
        <f t="shared" si="1"/>
        <v>#N/A</v>
      </c>
      <c r="V9" s="43">
        <f>'女子入力'!N19</f>
        <v>0</v>
      </c>
      <c r="W9" s="43" t="e">
        <f t="shared" si="7"/>
        <v>#N/A</v>
      </c>
      <c r="X9" s="43">
        <f>'女子入力'!P19</f>
        <v>0</v>
      </c>
      <c r="Y9" s="43">
        <f>'女子入力'!Q19</f>
        <v>0</v>
      </c>
      <c r="Z9" s="43" t="str">
        <f>CONCATENATE(AA9,'女子入力'!G19,AB9)</f>
        <v>()</v>
      </c>
      <c r="AA9" s="43" t="s">
        <v>192</v>
      </c>
      <c r="AB9" s="43" t="s">
        <v>193</v>
      </c>
      <c r="AC9" s="43" t="str">
        <f t="shared" si="2"/>
        <v>0　0()</v>
      </c>
      <c r="AE9" s="32">
        <f>'女子入力'!R19</f>
        <v>0</v>
      </c>
      <c r="AF9" s="33" t="e">
        <f t="shared" si="8"/>
        <v>#N/A</v>
      </c>
      <c r="AG9" s="32">
        <f>'女子入力'!S19</f>
        <v>0</v>
      </c>
      <c r="AH9" s="33" t="e">
        <f t="shared" si="9"/>
        <v>#N/A</v>
      </c>
      <c r="AJ9" s="45" t="s">
        <v>205</v>
      </c>
      <c r="AK9" s="44" t="s">
        <v>206</v>
      </c>
    </row>
    <row r="10" spans="1:37" ht="12">
      <c r="A10" s="43">
        <f>'女子入力'!B20</f>
        <v>0</v>
      </c>
      <c r="B10" s="43">
        <f t="shared" si="3"/>
        <v>200200000</v>
      </c>
      <c r="C10" s="43">
        <f>'女子入力'!C20</f>
        <v>0</v>
      </c>
      <c r="D10" s="43">
        <f>'女子入力'!D20</f>
        <v>0</v>
      </c>
      <c r="E10" s="43" t="s">
        <v>219</v>
      </c>
      <c r="F10" s="43" t="str">
        <f t="shared" si="4"/>
        <v>0　0</v>
      </c>
      <c r="G10" s="43">
        <f>'女子入力'!E20</f>
      </c>
      <c r="H10" s="43">
        <f>'女子入力'!F20</f>
      </c>
      <c r="I10" s="43" t="s">
        <v>190</v>
      </c>
      <c r="J10" s="43" t="str">
        <f t="shared" si="5"/>
        <v> </v>
      </c>
      <c r="K10" s="43" t="s">
        <v>198</v>
      </c>
      <c r="L10" s="43">
        <v>2</v>
      </c>
      <c r="M10" s="43">
        <v>46</v>
      </c>
      <c r="N10" s="43">
        <f>'女子入力'!H20</f>
        <v>0</v>
      </c>
      <c r="O10" s="43" t="e">
        <f>'女子入力'!I20</f>
        <v>#N/A</v>
      </c>
      <c r="P10" s="43">
        <f>'女子入力'!J20</f>
        <v>0</v>
      </c>
      <c r="Q10" s="42" t="e">
        <f t="shared" si="0"/>
        <v>#N/A</v>
      </c>
      <c r="R10" s="43">
        <f>'女子入力'!K20</f>
        <v>0</v>
      </c>
      <c r="S10" s="43" t="e">
        <f t="shared" si="6"/>
        <v>#N/A</v>
      </c>
      <c r="T10" s="43">
        <f>'女子入力'!M20</f>
        <v>0</v>
      </c>
      <c r="U10" s="42" t="e">
        <f t="shared" si="1"/>
        <v>#N/A</v>
      </c>
      <c r="V10" s="43">
        <f>'女子入力'!N20</f>
        <v>0</v>
      </c>
      <c r="W10" s="43" t="e">
        <f t="shared" si="7"/>
        <v>#N/A</v>
      </c>
      <c r="X10" s="43">
        <f>'女子入力'!P20</f>
        <v>0</v>
      </c>
      <c r="Y10" s="43">
        <f>'女子入力'!Q20</f>
        <v>0</v>
      </c>
      <c r="Z10" s="43" t="str">
        <f>CONCATENATE(AA10,'女子入力'!G20,AB10)</f>
        <v>()</v>
      </c>
      <c r="AA10" s="43" t="s">
        <v>192</v>
      </c>
      <c r="AB10" s="43" t="s">
        <v>193</v>
      </c>
      <c r="AC10" s="43" t="str">
        <f t="shared" si="2"/>
        <v>0　0()</v>
      </c>
      <c r="AE10" s="32">
        <f>'女子入力'!R20</f>
        <v>0</v>
      </c>
      <c r="AF10" s="33" t="e">
        <f t="shared" si="8"/>
        <v>#N/A</v>
      </c>
      <c r="AG10" s="32">
        <f>'女子入力'!S20</f>
        <v>0</v>
      </c>
      <c r="AH10" s="33" t="e">
        <f t="shared" si="9"/>
        <v>#N/A</v>
      </c>
      <c r="AJ10" s="45" t="s">
        <v>207</v>
      </c>
      <c r="AK10" s="44" t="s">
        <v>178</v>
      </c>
    </row>
    <row r="11" spans="1:37" ht="12">
      <c r="A11" s="43">
        <f>'女子入力'!B21</f>
        <v>0</v>
      </c>
      <c r="B11" s="43">
        <f t="shared" si="3"/>
        <v>200200000</v>
      </c>
      <c r="C11" s="43">
        <f>'女子入力'!C21</f>
        <v>0</v>
      </c>
      <c r="D11" s="43">
        <f>'女子入力'!D21</f>
        <v>0</v>
      </c>
      <c r="E11" s="43" t="s">
        <v>219</v>
      </c>
      <c r="F11" s="43" t="str">
        <f t="shared" si="4"/>
        <v>0　0</v>
      </c>
      <c r="G11" s="43">
        <f>'女子入力'!E21</f>
      </c>
      <c r="H11" s="43">
        <f>'女子入力'!F21</f>
      </c>
      <c r="I11" s="43" t="s">
        <v>190</v>
      </c>
      <c r="J11" s="43" t="str">
        <f t="shared" si="5"/>
        <v> </v>
      </c>
      <c r="K11" s="43" t="s">
        <v>198</v>
      </c>
      <c r="L11" s="43">
        <v>2</v>
      </c>
      <c r="M11" s="43">
        <v>46</v>
      </c>
      <c r="N11" s="43">
        <f>'女子入力'!H21</f>
        <v>0</v>
      </c>
      <c r="O11" s="43" t="e">
        <f>'女子入力'!I21</f>
        <v>#N/A</v>
      </c>
      <c r="P11" s="43">
        <f>'女子入力'!J21</f>
        <v>0</v>
      </c>
      <c r="Q11" s="42" t="e">
        <f t="shared" si="0"/>
        <v>#N/A</v>
      </c>
      <c r="R11" s="43">
        <f>'女子入力'!K21</f>
        <v>0</v>
      </c>
      <c r="S11" s="43" t="e">
        <f t="shared" si="6"/>
        <v>#N/A</v>
      </c>
      <c r="T11" s="43">
        <f>'女子入力'!M21</f>
        <v>0</v>
      </c>
      <c r="U11" s="42" t="e">
        <f t="shared" si="1"/>
        <v>#N/A</v>
      </c>
      <c r="V11" s="43">
        <f>'女子入力'!N21</f>
        <v>0</v>
      </c>
      <c r="W11" s="43" t="e">
        <f t="shared" si="7"/>
        <v>#N/A</v>
      </c>
      <c r="X11" s="43">
        <f>'女子入力'!P21</f>
        <v>0</v>
      </c>
      <c r="Y11" s="43">
        <f>'女子入力'!Q21</f>
        <v>0</v>
      </c>
      <c r="Z11" s="43" t="str">
        <f>CONCATENATE(AA11,'女子入力'!G21,AB11)</f>
        <v>()</v>
      </c>
      <c r="AA11" s="43" t="s">
        <v>192</v>
      </c>
      <c r="AB11" s="43" t="s">
        <v>193</v>
      </c>
      <c r="AC11" s="43" t="str">
        <f t="shared" si="2"/>
        <v>0　0()</v>
      </c>
      <c r="AE11" s="32">
        <f>'女子入力'!R21</f>
        <v>0</v>
      </c>
      <c r="AF11" s="33" t="e">
        <f t="shared" si="8"/>
        <v>#N/A</v>
      </c>
      <c r="AG11" s="32">
        <f>'女子入力'!S21</f>
        <v>0</v>
      </c>
      <c r="AH11" s="33" t="e">
        <f t="shared" si="9"/>
        <v>#N/A</v>
      </c>
      <c r="AJ11" s="45" t="s">
        <v>208</v>
      </c>
      <c r="AK11" s="44" t="s">
        <v>179</v>
      </c>
    </row>
    <row r="12" spans="1:37" ht="12">
      <c r="A12" s="43">
        <f>'女子入力'!B22</f>
        <v>0</v>
      </c>
      <c r="B12" s="43">
        <f t="shared" si="3"/>
        <v>200200000</v>
      </c>
      <c r="C12" s="43">
        <f>'女子入力'!C22</f>
        <v>0</v>
      </c>
      <c r="D12" s="43">
        <f>'女子入力'!D22</f>
        <v>0</v>
      </c>
      <c r="E12" s="43" t="s">
        <v>219</v>
      </c>
      <c r="F12" s="43" t="str">
        <f t="shared" si="4"/>
        <v>0　0</v>
      </c>
      <c r="G12" s="43">
        <f>'女子入力'!E22</f>
      </c>
      <c r="H12" s="43">
        <f>'女子入力'!F22</f>
      </c>
      <c r="I12" s="43" t="s">
        <v>190</v>
      </c>
      <c r="J12" s="43" t="str">
        <f t="shared" si="5"/>
        <v> </v>
      </c>
      <c r="K12" s="43" t="s">
        <v>198</v>
      </c>
      <c r="L12" s="43">
        <v>2</v>
      </c>
      <c r="M12" s="43">
        <v>46</v>
      </c>
      <c r="N12" s="43">
        <f>'女子入力'!H22</f>
        <v>0</v>
      </c>
      <c r="O12" s="43" t="e">
        <f>'女子入力'!I22</f>
        <v>#N/A</v>
      </c>
      <c r="P12" s="43">
        <f>'女子入力'!J22</f>
        <v>0</v>
      </c>
      <c r="Q12" s="42" t="e">
        <f t="shared" si="0"/>
        <v>#N/A</v>
      </c>
      <c r="R12" s="43">
        <f>'女子入力'!K22</f>
        <v>0</v>
      </c>
      <c r="S12" s="43" t="e">
        <f t="shared" si="6"/>
        <v>#N/A</v>
      </c>
      <c r="T12" s="43">
        <f>'女子入力'!M22</f>
        <v>0</v>
      </c>
      <c r="U12" s="42" t="e">
        <f t="shared" si="1"/>
        <v>#N/A</v>
      </c>
      <c r="V12" s="43">
        <f>'女子入力'!N22</f>
        <v>0</v>
      </c>
      <c r="W12" s="43" t="e">
        <f t="shared" si="7"/>
        <v>#N/A</v>
      </c>
      <c r="X12" s="43">
        <f>'女子入力'!P22</f>
        <v>0</v>
      </c>
      <c r="Y12" s="43">
        <f>'女子入力'!Q22</f>
        <v>0</v>
      </c>
      <c r="Z12" s="43" t="str">
        <f>CONCATENATE(AA12,'女子入力'!G22,AB12)</f>
        <v>()</v>
      </c>
      <c r="AA12" s="43" t="s">
        <v>192</v>
      </c>
      <c r="AB12" s="43" t="s">
        <v>193</v>
      </c>
      <c r="AC12" s="43" t="str">
        <f t="shared" si="2"/>
        <v>0　0()</v>
      </c>
      <c r="AE12" s="32">
        <f>'女子入力'!R22</f>
        <v>0</v>
      </c>
      <c r="AF12" s="33" t="e">
        <f t="shared" si="8"/>
        <v>#N/A</v>
      </c>
      <c r="AG12" s="32">
        <f>'女子入力'!S22</f>
        <v>0</v>
      </c>
      <c r="AH12" s="33" t="e">
        <f t="shared" si="9"/>
        <v>#N/A</v>
      </c>
      <c r="AJ12" s="45" t="s">
        <v>209</v>
      </c>
      <c r="AK12" s="44" t="s">
        <v>181</v>
      </c>
    </row>
    <row r="13" spans="1:37" ht="12">
      <c r="A13" s="43">
        <f>'女子入力'!B23</f>
        <v>0</v>
      </c>
      <c r="B13" s="43">
        <f t="shared" si="3"/>
        <v>200200000</v>
      </c>
      <c r="C13" s="43">
        <f>'女子入力'!C23</f>
        <v>0</v>
      </c>
      <c r="D13" s="43">
        <f>'女子入力'!D23</f>
        <v>0</v>
      </c>
      <c r="E13" s="43" t="s">
        <v>219</v>
      </c>
      <c r="F13" s="43" t="str">
        <f t="shared" si="4"/>
        <v>0　0</v>
      </c>
      <c r="G13" s="43">
        <f>'女子入力'!E23</f>
      </c>
      <c r="H13" s="43">
        <f>'女子入力'!F23</f>
      </c>
      <c r="I13" s="43" t="s">
        <v>190</v>
      </c>
      <c r="J13" s="43" t="str">
        <f t="shared" si="5"/>
        <v> </v>
      </c>
      <c r="K13" s="43" t="s">
        <v>198</v>
      </c>
      <c r="L13" s="43">
        <v>2</v>
      </c>
      <c r="M13" s="43">
        <v>46</v>
      </c>
      <c r="N13" s="43">
        <f>'女子入力'!H23</f>
        <v>0</v>
      </c>
      <c r="O13" s="43" t="e">
        <f>'女子入力'!I23</f>
        <v>#N/A</v>
      </c>
      <c r="P13" s="43">
        <f>'女子入力'!J23</f>
        <v>0</v>
      </c>
      <c r="Q13" s="42" t="e">
        <f t="shared" si="0"/>
        <v>#N/A</v>
      </c>
      <c r="R13" s="43">
        <f>'女子入力'!K23</f>
        <v>0</v>
      </c>
      <c r="S13" s="43" t="e">
        <f t="shared" si="6"/>
        <v>#N/A</v>
      </c>
      <c r="T13" s="43">
        <f>'女子入力'!M23</f>
        <v>0</v>
      </c>
      <c r="U13" s="42" t="e">
        <f t="shared" si="1"/>
        <v>#N/A</v>
      </c>
      <c r="V13" s="43">
        <f>'女子入力'!N23</f>
        <v>0</v>
      </c>
      <c r="W13" s="43" t="e">
        <f t="shared" si="7"/>
        <v>#N/A</v>
      </c>
      <c r="X13" s="43">
        <f>'女子入力'!P23</f>
        <v>0</v>
      </c>
      <c r="Y13" s="43">
        <f>'女子入力'!Q23</f>
        <v>0</v>
      </c>
      <c r="Z13" s="43" t="str">
        <f>CONCATENATE(AA13,'女子入力'!G23,AB13)</f>
        <v>()</v>
      </c>
      <c r="AA13" s="43" t="s">
        <v>192</v>
      </c>
      <c r="AB13" s="43" t="s">
        <v>193</v>
      </c>
      <c r="AC13" s="43" t="str">
        <f t="shared" si="2"/>
        <v>0　0()</v>
      </c>
      <c r="AE13" s="32">
        <f>'女子入力'!R23</f>
        <v>0</v>
      </c>
      <c r="AF13" s="33" t="e">
        <f t="shared" si="8"/>
        <v>#N/A</v>
      </c>
      <c r="AG13" s="32">
        <f>'女子入力'!S23</f>
        <v>0</v>
      </c>
      <c r="AH13" s="33" t="e">
        <f t="shared" si="9"/>
        <v>#N/A</v>
      </c>
      <c r="AJ13" s="45" t="s">
        <v>3</v>
      </c>
      <c r="AK13" s="44" t="s">
        <v>210</v>
      </c>
    </row>
    <row r="14" spans="1:37" ht="12">
      <c r="A14" s="43">
        <f>'女子入力'!B24</f>
        <v>0</v>
      </c>
      <c r="B14" s="43">
        <f t="shared" si="3"/>
        <v>200200000</v>
      </c>
      <c r="C14" s="43">
        <f>'女子入力'!C24</f>
        <v>0</v>
      </c>
      <c r="D14" s="43">
        <f>'女子入力'!D24</f>
        <v>0</v>
      </c>
      <c r="E14" s="43" t="s">
        <v>219</v>
      </c>
      <c r="F14" s="43" t="str">
        <f t="shared" si="4"/>
        <v>0　0</v>
      </c>
      <c r="G14" s="43">
        <f>'女子入力'!E24</f>
      </c>
      <c r="H14" s="43">
        <f>'女子入力'!F24</f>
      </c>
      <c r="I14" s="43" t="s">
        <v>190</v>
      </c>
      <c r="J14" s="43" t="str">
        <f t="shared" si="5"/>
        <v> </v>
      </c>
      <c r="K14" s="43" t="s">
        <v>198</v>
      </c>
      <c r="L14" s="43">
        <v>2</v>
      </c>
      <c r="M14" s="43">
        <v>46</v>
      </c>
      <c r="N14" s="43">
        <f>'女子入力'!H24</f>
        <v>0</v>
      </c>
      <c r="O14" s="43" t="e">
        <f>'女子入力'!I24</f>
        <v>#N/A</v>
      </c>
      <c r="P14" s="43">
        <f>'女子入力'!J24</f>
        <v>0</v>
      </c>
      <c r="Q14" s="42" t="e">
        <f t="shared" si="0"/>
        <v>#N/A</v>
      </c>
      <c r="R14" s="43">
        <f>'女子入力'!K24</f>
        <v>0</v>
      </c>
      <c r="S14" s="43" t="e">
        <f t="shared" si="6"/>
        <v>#N/A</v>
      </c>
      <c r="T14" s="43">
        <f>'女子入力'!M24</f>
        <v>0</v>
      </c>
      <c r="U14" s="42" t="e">
        <f t="shared" si="1"/>
        <v>#N/A</v>
      </c>
      <c r="V14" s="43">
        <f>'女子入力'!N24</f>
        <v>0</v>
      </c>
      <c r="W14" s="43" t="e">
        <f t="shared" si="7"/>
        <v>#N/A</v>
      </c>
      <c r="X14" s="43">
        <f>'女子入力'!P24</f>
        <v>0</v>
      </c>
      <c r="Y14" s="43">
        <f>'女子入力'!Q24</f>
        <v>0</v>
      </c>
      <c r="Z14" s="43" t="str">
        <f>CONCATENATE(AA14,'女子入力'!G24,AB14)</f>
        <v>()</v>
      </c>
      <c r="AA14" s="43" t="s">
        <v>192</v>
      </c>
      <c r="AB14" s="43" t="s">
        <v>193</v>
      </c>
      <c r="AC14" s="43" t="str">
        <f t="shared" si="2"/>
        <v>0　0()</v>
      </c>
      <c r="AE14" s="32">
        <f>'女子入力'!R24</f>
        <v>0</v>
      </c>
      <c r="AF14" s="33" t="e">
        <f t="shared" si="8"/>
        <v>#N/A</v>
      </c>
      <c r="AG14" s="32">
        <f>'女子入力'!S24</f>
        <v>0</v>
      </c>
      <c r="AH14" s="33" t="e">
        <f t="shared" si="9"/>
        <v>#N/A</v>
      </c>
      <c r="AJ14" s="45" t="s">
        <v>211</v>
      </c>
      <c r="AK14" s="44" t="s">
        <v>212</v>
      </c>
    </row>
    <row r="15" spans="1:37" ht="12">
      <c r="A15" s="43">
        <f>'女子入力'!B25</f>
        <v>0</v>
      </c>
      <c r="B15" s="43">
        <f t="shared" si="3"/>
        <v>200200000</v>
      </c>
      <c r="C15" s="43">
        <f>'女子入力'!C25</f>
        <v>0</v>
      </c>
      <c r="D15" s="43">
        <f>'女子入力'!D25</f>
        <v>0</v>
      </c>
      <c r="E15" s="43" t="s">
        <v>219</v>
      </c>
      <c r="F15" s="43" t="str">
        <f t="shared" si="4"/>
        <v>0　0</v>
      </c>
      <c r="G15" s="43">
        <f>'女子入力'!E25</f>
      </c>
      <c r="H15" s="43">
        <f>'女子入力'!F25</f>
      </c>
      <c r="I15" s="43" t="s">
        <v>190</v>
      </c>
      <c r="J15" s="43" t="str">
        <f t="shared" si="5"/>
        <v> </v>
      </c>
      <c r="K15" s="43" t="s">
        <v>198</v>
      </c>
      <c r="L15" s="43">
        <v>2</v>
      </c>
      <c r="M15" s="43">
        <v>46</v>
      </c>
      <c r="N15" s="43">
        <f>'女子入力'!H25</f>
        <v>0</v>
      </c>
      <c r="O15" s="43" t="e">
        <f>'女子入力'!I25</f>
        <v>#N/A</v>
      </c>
      <c r="P15" s="43">
        <f>'女子入力'!J25</f>
        <v>0</v>
      </c>
      <c r="Q15" s="42" t="e">
        <f t="shared" si="0"/>
        <v>#N/A</v>
      </c>
      <c r="R15" s="43">
        <f>'女子入力'!K25</f>
        <v>0</v>
      </c>
      <c r="S15" s="43" t="e">
        <f t="shared" si="6"/>
        <v>#N/A</v>
      </c>
      <c r="T15" s="43">
        <f>'女子入力'!M25</f>
        <v>0</v>
      </c>
      <c r="U15" s="42" t="e">
        <f t="shared" si="1"/>
        <v>#N/A</v>
      </c>
      <c r="V15" s="43">
        <f>'女子入力'!N25</f>
        <v>0</v>
      </c>
      <c r="W15" s="43" t="e">
        <f t="shared" si="7"/>
        <v>#N/A</v>
      </c>
      <c r="X15" s="43">
        <f>'女子入力'!P25</f>
        <v>0</v>
      </c>
      <c r="Y15" s="43">
        <f>'女子入力'!Q25</f>
        <v>0</v>
      </c>
      <c r="Z15" s="43" t="str">
        <f>CONCATENATE(AA15,'女子入力'!G25,AB15)</f>
        <v>()</v>
      </c>
      <c r="AA15" s="43" t="s">
        <v>192</v>
      </c>
      <c r="AB15" s="43" t="s">
        <v>193</v>
      </c>
      <c r="AC15" s="43" t="str">
        <f t="shared" si="2"/>
        <v>0　0()</v>
      </c>
      <c r="AE15" s="32">
        <f>'女子入力'!R25</f>
        <v>0</v>
      </c>
      <c r="AF15" s="33" t="e">
        <f t="shared" si="8"/>
        <v>#N/A</v>
      </c>
      <c r="AG15" s="32">
        <f>'女子入力'!S25</f>
        <v>0</v>
      </c>
      <c r="AH15" s="33" t="e">
        <f t="shared" si="9"/>
        <v>#N/A</v>
      </c>
      <c r="AJ15" s="45" t="s">
        <v>213</v>
      </c>
      <c r="AK15" s="44" t="s">
        <v>214</v>
      </c>
    </row>
    <row r="16" spans="1:37" ht="12">
      <c r="A16" s="43">
        <f>'女子入力'!B26</f>
        <v>0</v>
      </c>
      <c r="B16" s="43">
        <f t="shared" si="3"/>
        <v>200200000</v>
      </c>
      <c r="C16" s="43">
        <f>'女子入力'!C26</f>
        <v>0</v>
      </c>
      <c r="D16" s="43">
        <f>'女子入力'!D26</f>
        <v>0</v>
      </c>
      <c r="E16" s="43" t="s">
        <v>219</v>
      </c>
      <c r="F16" s="43" t="str">
        <f t="shared" si="4"/>
        <v>0　0</v>
      </c>
      <c r="G16" s="43">
        <f>'女子入力'!E26</f>
      </c>
      <c r="H16" s="43">
        <f>'女子入力'!F26</f>
      </c>
      <c r="I16" s="43" t="s">
        <v>190</v>
      </c>
      <c r="J16" s="43" t="str">
        <f t="shared" si="5"/>
        <v> </v>
      </c>
      <c r="K16" s="43" t="s">
        <v>198</v>
      </c>
      <c r="L16" s="43">
        <v>2</v>
      </c>
      <c r="M16" s="43">
        <v>46</v>
      </c>
      <c r="N16" s="43">
        <f>'女子入力'!H26</f>
        <v>0</v>
      </c>
      <c r="O16" s="43" t="e">
        <f>'女子入力'!I26</f>
        <v>#N/A</v>
      </c>
      <c r="P16" s="43">
        <f>'女子入力'!J26</f>
        <v>0</v>
      </c>
      <c r="Q16" s="42" t="e">
        <f t="shared" si="0"/>
        <v>#N/A</v>
      </c>
      <c r="R16" s="43">
        <f>'女子入力'!K26</f>
        <v>0</v>
      </c>
      <c r="S16" s="43" t="e">
        <f t="shared" si="6"/>
        <v>#N/A</v>
      </c>
      <c r="T16" s="43">
        <f>'女子入力'!M26</f>
        <v>0</v>
      </c>
      <c r="U16" s="42" t="e">
        <f t="shared" si="1"/>
        <v>#N/A</v>
      </c>
      <c r="V16" s="43">
        <f>'女子入力'!N26</f>
        <v>0</v>
      </c>
      <c r="W16" s="43" t="e">
        <f t="shared" si="7"/>
        <v>#N/A</v>
      </c>
      <c r="X16" s="43">
        <f>'女子入力'!P26</f>
        <v>0</v>
      </c>
      <c r="Y16" s="43">
        <f>'女子入力'!Q26</f>
        <v>0</v>
      </c>
      <c r="Z16" s="43" t="str">
        <f>CONCATENATE(AA16,'女子入力'!G26,AB16)</f>
        <v>()</v>
      </c>
      <c r="AA16" s="43" t="s">
        <v>192</v>
      </c>
      <c r="AB16" s="43" t="s">
        <v>193</v>
      </c>
      <c r="AC16" s="43" t="str">
        <f t="shared" si="2"/>
        <v>0　0()</v>
      </c>
      <c r="AE16" s="32">
        <f>'女子入力'!R26</f>
        <v>0</v>
      </c>
      <c r="AF16" s="33" t="e">
        <f t="shared" si="8"/>
        <v>#N/A</v>
      </c>
      <c r="AG16" s="32">
        <f>'女子入力'!S26</f>
        <v>0</v>
      </c>
      <c r="AH16" s="33" t="e">
        <f t="shared" si="9"/>
        <v>#N/A</v>
      </c>
      <c r="AJ16" s="45" t="s">
        <v>215</v>
      </c>
      <c r="AK16" s="44" t="s">
        <v>216</v>
      </c>
    </row>
    <row r="17" spans="1:37" ht="12">
      <c r="A17" s="43">
        <f>'女子入力'!B27</f>
        <v>0</v>
      </c>
      <c r="B17" s="43">
        <f t="shared" si="3"/>
        <v>200200000</v>
      </c>
      <c r="C17" s="43">
        <f>'女子入力'!C27</f>
        <v>0</v>
      </c>
      <c r="D17" s="43">
        <f>'女子入力'!D27</f>
        <v>0</v>
      </c>
      <c r="E17" s="43" t="s">
        <v>219</v>
      </c>
      <c r="F17" s="43" t="str">
        <f t="shared" si="4"/>
        <v>0　0</v>
      </c>
      <c r="G17" s="43">
        <f>'女子入力'!E27</f>
      </c>
      <c r="H17" s="43">
        <f>'女子入力'!F27</f>
      </c>
      <c r="I17" s="43" t="s">
        <v>190</v>
      </c>
      <c r="J17" s="43" t="str">
        <f t="shared" si="5"/>
        <v> </v>
      </c>
      <c r="K17" s="43" t="s">
        <v>198</v>
      </c>
      <c r="L17" s="43">
        <v>2</v>
      </c>
      <c r="M17" s="43">
        <v>46</v>
      </c>
      <c r="N17" s="43">
        <f>'女子入力'!H27</f>
        <v>0</v>
      </c>
      <c r="O17" s="43" t="e">
        <f>'女子入力'!I27</f>
        <v>#N/A</v>
      </c>
      <c r="P17" s="43">
        <f>'女子入力'!J27</f>
        <v>0</v>
      </c>
      <c r="Q17" s="42" t="e">
        <f t="shared" si="0"/>
        <v>#N/A</v>
      </c>
      <c r="R17" s="43">
        <f>'女子入力'!K27</f>
        <v>0</v>
      </c>
      <c r="S17" s="43" t="e">
        <f t="shared" si="6"/>
        <v>#N/A</v>
      </c>
      <c r="T17" s="43">
        <f>'女子入力'!M27</f>
        <v>0</v>
      </c>
      <c r="U17" s="42" t="e">
        <f t="shared" si="1"/>
        <v>#N/A</v>
      </c>
      <c r="V17" s="43">
        <f>'女子入力'!N27</f>
        <v>0</v>
      </c>
      <c r="W17" s="43" t="e">
        <f t="shared" si="7"/>
        <v>#N/A</v>
      </c>
      <c r="X17" s="43">
        <f>'女子入力'!P27</f>
        <v>0</v>
      </c>
      <c r="Y17" s="43">
        <f>'女子入力'!Q27</f>
        <v>0</v>
      </c>
      <c r="Z17" s="43" t="str">
        <f>CONCATENATE(AA17,'女子入力'!G27,AB17)</f>
        <v>()</v>
      </c>
      <c r="AA17" s="43" t="s">
        <v>192</v>
      </c>
      <c r="AB17" s="43" t="s">
        <v>193</v>
      </c>
      <c r="AC17" s="43" t="str">
        <f t="shared" si="2"/>
        <v>0　0()</v>
      </c>
      <c r="AE17" s="32">
        <f>'女子入力'!R27</f>
        <v>0</v>
      </c>
      <c r="AF17" s="33" t="e">
        <f t="shared" si="8"/>
        <v>#N/A</v>
      </c>
      <c r="AG17" s="32">
        <f>'女子入力'!S27</f>
        <v>0</v>
      </c>
      <c r="AH17" s="33" t="e">
        <f t="shared" si="9"/>
        <v>#N/A</v>
      </c>
      <c r="AJ17" s="31" t="s">
        <v>127</v>
      </c>
      <c r="AK17" s="44" t="s">
        <v>188</v>
      </c>
    </row>
    <row r="18" spans="1:37" ht="12">
      <c r="A18" s="43">
        <f>'女子入力'!B28</f>
        <v>0</v>
      </c>
      <c r="B18" s="43">
        <f t="shared" si="3"/>
        <v>200200000</v>
      </c>
      <c r="C18" s="43">
        <f>'女子入力'!C28</f>
        <v>0</v>
      </c>
      <c r="D18" s="43">
        <f>'女子入力'!D28</f>
        <v>0</v>
      </c>
      <c r="E18" s="43" t="s">
        <v>219</v>
      </c>
      <c r="F18" s="43" t="str">
        <f t="shared" si="4"/>
        <v>0　0</v>
      </c>
      <c r="G18" s="43">
        <f>'女子入力'!E28</f>
      </c>
      <c r="H18" s="43">
        <f>'女子入力'!F28</f>
      </c>
      <c r="I18" s="43" t="s">
        <v>190</v>
      </c>
      <c r="J18" s="43" t="str">
        <f t="shared" si="5"/>
        <v> </v>
      </c>
      <c r="K18" s="43" t="s">
        <v>198</v>
      </c>
      <c r="L18" s="43">
        <v>2</v>
      </c>
      <c r="M18" s="43">
        <v>46</v>
      </c>
      <c r="N18" s="43">
        <f>'女子入力'!H28</f>
        <v>0</v>
      </c>
      <c r="O18" s="43" t="e">
        <f>'女子入力'!I28</f>
        <v>#N/A</v>
      </c>
      <c r="P18" s="43">
        <f>'女子入力'!J28</f>
        <v>0</v>
      </c>
      <c r="Q18" s="42" t="e">
        <f t="shared" si="0"/>
        <v>#N/A</v>
      </c>
      <c r="R18" s="43">
        <f>'女子入力'!K28</f>
        <v>0</v>
      </c>
      <c r="S18" s="43" t="e">
        <f t="shared" si="6"/>
        <v>#N/A</v>
      </c>
      <c r="T18" s="43">
        <f>'女子入力'!M28</f>
        <v>0</v>
      </c>
      <c r="U18" s="42" t="e">
        <f t="shared" si="1"/>
        <v>#N/A</v>
      </c>
      <c r="V18" s="43">
        <f>'女子入力'!N28</f>
        <v>0</v>
      </c>
      <c r="W18" s="43" t="e">
        <f t="shared" si="7"/>
        <v>#N/A</v>
      </c>
      <c r="X18" s="43">
        <f>'女子入力'!P28</f>
        <v>0</v>
      </c>
      <c r="Y18" s="43">
        <f>'女子入力'!Q28</f>
        <v>0</v>
      </c>
      <c r="Z18" s="43" t="str">
        <f>CONCATENATE(AA18,'女子入力'!G28,AB18)</f>
        <v>()</v>
      </c>
      <c r="AA18" s="43" t="s">
        <v>192</v>
      </c>
      <c r="AB18" s="43" t="s">
        <v>193</v>
      </c>
      <c r="AC18" s="43" t="str">
        <f t="shared" si="2"/>
        <v>0　0()</v>
      </c>
      <c r="AE18" s="32">
        <f>'女子入力'!R28</f>
        <v>0</v>
      </c>
      <c r="AF18" s="33" t="e">
        <f t="shared" si="8"/>
        <v>#N/A</v>
      </c>
      <c r="AG18" s="32">
        <f>'女子入力'!S28</f>
        <v>0</v>
      </c>
      <c r="AH18" s="33" t="e">
        <f t="shared" si="9"/>
        <v>#N/A</v>
      </c>
      <c r="AJ18" s="31" t="s">
        <v>128</v>
      </c>
      <c r="AK18" s="44" t="s">
        <v>189</v>
      </c>
    </row>
    <row r="19" spans="1:37" ht="12">
      <c r="A19" s="43">
        <f>'女子入力'!B29</f>
        <v>0</v>
      </c>
      <c r="B19" s="43">
        <f t="shared" si="3"/>
        <v>200200000</v>
      </c>
      <c r="C19" s="43">
        <f>'女子入力'!C29</f>
        <v>0</v>
      </c>
      <c r="D19" s="43">
        <f>'女子入力'!D29</f>
        <v>0</v>
      </c>
      <c r="E19" s="43" t="s">
        <v>219</v>
      </c>
      <c r="F19" s="43" t="str">
        <f t="shared" si="4"/>
        <v>0　0</v>
      </c>
      <c r="G19" s="43">
        <f>'女子入力'!E29</f>
      </c>
      <c r="H19" s="43">
        <f>'女子入力'!F29</f>
      </c>
      <c r="I19" s="43" t="s">
        <v>190</v>
      </c>
      <c r="J19" s="43" t="str">
        <f t="shared" si="5"/>
        <v> </v>
      </c>
      <c r="K19" s="43" t="s">
        <v>198</v>
      </c>
      <c r="L19" s="43">
        <v>2</v>
      </c>
      <c r="M19" s="43">
        <v>46</v>
      </c>
      <c r="N19" s="43">
        <f>'女子入力'!H29</f>
        <v>0</v>
      </c>
      <c r="O19" s="43" t="e">
        <f>'女子入力'!I29</f>
        <v>#N/A</v>
      </c>
      <c r="P19" s="43">
        <f>'女子入力'!J29</f>
        <v>0</v>
      </c>
      <c r="Q19" s="42" t="e">
        <f t="shared" si="0"/>
        <v>#N/A</v>
      </c>
      <c r="R19" s="43">
        <f>'女子入力'!K29</f>
        <v>0</v>
      </c>
      <c r="S19" s="43" t="e">
        <f t="shared" si="6"/>
        <v>#N/A</v>
      </c>
      <c r="T19" s="43">
        <f>'女子入力'!M29</f>
        <v>0</v>
      </c>
      <c r="U19" s="42" t="e">
        <f t="shared" si="1"/>
        <v>#N/A</v>
      </c>
      <c r="V19" s="43">
        <f>'女子入力'!N29</f>
        <v>0</v>
      </c>
      <c r="W19" s="43" t="e">
        <f t="shared" si="7"/>
        <v>#N/A</v>
      </c>
      <c r="X19" s="43">
        <f>'女子入力'!P29</f>
        <v>0</v>
      </c>
      <c r="Y19" s="43">
        <f>'女子入力'!Q29</f>
        <v>0</v>
      </c>
      <c r="Z19" s="43" t="str">
        <f>CONCATENATE(AA19,'女子入力'!G29,AB19)</f>
        <v>()</v>
      </c>
      <c r="AA19" s="43" t="s">
        <v>192</v>
      </c>
      <c r="AB19" s="43" t="s">
        <v>193</v>
      </c>
      <c r="AC19" s="43" t="str">
        <f t="shared" si="2"/>
        <v>0　0()</v>
      </c>
      <c r="AE19" s="32">
        <f>'女子入力'!R29</f>
        <v>0</v>
      </c>
      <c r="AF19" s="33" t="e">
        <f t="shared" si="8"/>
        <v>#N/A</v>
      </c>
      <c r="AG19" s="32">
        <f>'女子入力'!S29</f>
        <v>0</v>
      </c>
      <c r="AH19" s="33" t="e">
        <f t="shared" si="9"/>
        <v>#N/A</v>
      </c>
      <c r="AJ19" s="142" t="s">
        <v>218</v>
      </c>
      <c r="AK19" s="27" t="s">
        <v>245</v>
      </c>
    </row>
    <row r="20" spans="1:37" ht="12">
      <c r="A20" s="43">
        <f>'女子入力'!B30</f>
        <v>0</v>
      </c>
      <c r="B20" s="43">
        <f t="shared" si="3"/>
        <v>200200000</v>
      </c>
      <c r="C20" s="43">
        <f>'女子入力'!C30</f>
        <v>0</v>
      </c>
      <c r="D20" s="43">
        <f>'女子入力'!D30</f>
        <v>0</v>
      </c>
      <c r="E20" s="43" t="s">
        <v>219</v>
      </c>
      <c r="F20" s="43" t="str">
        <f t="shared" si="4"/>
        <v>0　0</v>
      </c>
      <c r="G20" s="43">
        <f>'女子入力'!E30</f>
      </c>
      <c r="H20" s="43">
        <f>'女子入力'!F30</f>
      </c>
      <c r="I20" s="43" t="s">
        <v>190</v>
      </c>
      <c r="J20" s="43" t="str">
        <f t="shared" si="5"/>
        <v> </v>
      </c>
      <c r="K20" s="43" t="s">
        <v>198</v>
      </c>
      <c r="L20" s="43">
        <v>2</v>
      </c>
      <c r="M20" s="43">
        <v>46</v>
      </c>
      <c r="N20" s="43">
        <f>'女子入力'!H30</f>
        <v>0</v>
      </c>
      <c r="O20" s="43" t="e">
        <f>'女子入力'!I30</f>
        <v>#N/A</v>
      </c>
      <c r="P20" s="43">
        <f>'女子入力'!J30</f>
        <v>0</v>
      </c>
      <c r="Q20" s="42" t="e">
        <f t="shared" si="0"/>
        <v>#N/A</v>
      </c>
      <c r="R20" s="43">
        <f>'女子入力'!K30</f>
        <v>0</v>
      </c>
      <c r="S20" s="43" t="e">
        <f t="shared" si="6"/>
        <v>#N/A</v>
      </c>
      <c r="T20" s="43">
        <f>'女子入力'!M30</f>
        <v>0</v>
      </c>
      <c r="U20" s="42" t="e">
        <f t="shared" si="1"/>
        <v>#N/A</v>
      </c>
      <c r="V20" s="43">
        <f>'女子入力'!N30</f>
        <v>0</v>
      </c>
      <c r="W20" s="43" t="e">
        <f t="shared" si="7"/>
        <v>#N/A</v>
      </c>
      <c r="X20" s="43">
        <f>'女子入力'!P30</f>
        <v>0</v>
      </c>
      <c r="Y20" s="43">
        <f>'女子入力'!Q30</f>
        <v>0</v>
      </c>
      <c r="Z20" s="43" t="str">
        <f>CONCATENATE(AA20,'女子入力'!G30,AB20)</f>
        <v>()</v>
      </c>
      <c r="AA20" s="43" t="s">
        <v>192</v>
      </c>
      <c r="AB20" s="43" t="s">
        <v>193</v>
      </c>
      <c r="AC20" s="43" t="str">
        <f t="shared" si="2"/>
        <v>0　0()</v>
      </c>
      <c r="AE20" s="32">
        <f>'女子入力'!R30</f>
        <v>0</v>
      </c>
      <c r="AF20" s="33" t="e">
        <f t="shared" si="8"/>
        <v>#N/A</v>
      </c>
      <c r="AG20" s="32">
        <f>'女子入力'!S30</f>
        <v>0</v>
      </c>
      <c r="AH20" s="33" t="e">
        <f t="shared" si="9"/>
        <v>#N/A</v>
      </c>
      <c r="AJ20" s="142" t="s">
        <v>217</v>
      </c>
      <c r="AK20" s="27" t="s">
        <v>244</v>
      </c>
    </row>
    <row r="21" spans="1:37" ht="12">
      <c r="A21" s="43">
        <f>'女子入力'!B31</f>
        <v>0</v>
      </c>
      <c r="B21" s="43">
        <f t="shared" si="3"/>
        <v>200200000</v>
      </c>
      <c r="C21" s="43">
        <f>'女子入力'!C31</f>
        <v>0</v>
      </c>
      <c r="D21" s="43">
        <f>'女子入力'!D31</f>
        <v>0</v>
      </c>
      <c r="E21" s="43" t="s">
        <v>219</v>
      </c>
      <c r="F21" s="43" t="str">
        <f t="shared" si="4"/>
        <v>0　0</v>
      </c>
      <c r="G21" s="43">
        <f>'女子入力'!E31</f>
      </c>
      <c r="H21" s="43">
        <f>'女子入力'!F31</f>
      </c>
      <c r="I21" s="43" t="s">
        <v>190</v>
      </c>
      <c r="J21" s="43" t="str">
        <f t="shared" si="5"/>
        <v> </v>
      </c>
      <c r="K21" s="43" t="s">
        <v>198</v>
      </c>
      <c r="L21" s="43">
        <v>2</v>
      </c>
      <c r="M21" s="43">
        <v>46</v>
      </c>
      <c r="N21" s="43">
        <f>'女子入力'!H31</f>
        <v>0</v>
      </c>
      <c r="O21" s="43" t="e">
        <f>'女子入力'!I31</f>
        <v>#N/A</v>
      </c>
      <c r="P21" s="43">
        <f>'女子入力'!J31</f>
        <v>0</v>
      </c>
      <c r="Q21" s="42" t="e">
        <f t="shared" si="0"/>
        <v>#N/A</v>
      </c>
      <c r="R21" s="43">
        <f>'女子入力'!K31</f>
        <v>0</v>
      </c>
      <c r="S21" s="43" t="e">
        <f t="shared" si="6"/>
        <v>#N/A</v>
      </c>
      <c r="T21" s="43">
        <f>'女子入力'!M31</f>
        <v>0</v>
      </c>
      <c r="U21" s="42" t="e">
        <f t="shared" si="1"/>
        <v>#N/A</v>
      </c>
      <c r="V21" s="43">
        <f>'女子入力'!N31</f>
        <v>0</v>
      </c>
      <c r="W21" s="43" t="e">
        <f t="shared" si="7"/>
        <v>#N/A</v>
      </c>
      <c r="X21" s="43">
        <f>'女子入力'!P31</f>
        <v>0</v>
      </c>
      <c r="Y21" s="43">
        <f>'女子入力'!Q31</f>
        <v>0</v>
      </c>
      <c r="Z21" s="43" t="str">
        <f>CONCATENATE(AA21,'女子入力'!G31,AB21)</f>
        <v>()</v>
      </c>
      <c r="AA21" s="43" t="s">
        <v>192</v>
      </c>
      <c r="AB21" s="43" t="s">
        <v>193</v>
      </c>
      <c r="AC21" s="43" t="str">
        <f t="shared" si="2"/>
        <v>0　0()</v>
      </c>
      <c r="AE21" s="32">
        <f>'女子入力'!R31</f>
        <v>0</v>
      </c>
      <c r="AF21" s="33" t="e">
        <f t="shared" si="8"/>
        <v>#N/A</v>
      </c>
      <c r="AG21" s="32">
        <f>'女子入力'!S31</f>
        <v>0</v>
      </c>
      <c r="AH21" s="33" t="e">
        <f t="shared" si="9"/>
        <v>#N/A</v>
      </c>
      <c r="AJ21" s="142" t="s">
        <v>236</v>
      </c>
      <c r="AK21" s="27" t="s">
        <v>246</v>
      </c>
    </row>
    <row r="22" spans="1:37" ht="12">
      <c r="A22" s="43">
        <f>'女子入力'!B32</f>
        <v>0</v>
      </c>
      <c r="B22" s="43">
        <f t="shared" si="3"/>
        <v>200200000</v>
      </c>
      <c r="C22" s="43">
        <f>'女子入力'!C32</f>
        <v>0</v>
      </c>
      <c r="D22" s="43">
        <f>'女子入力'!D32</f>
        <v>0</v>
      </c>
      <c r="E22" s="43" t="s">
        <v>219</v>
      </c>
      <c r="F22" s="43" t="str">
        <f t="shared" si="4"/>
        <v>0　0</v>
      </c>
      <c r="G22" s="43">
        <f>'女子入力'!E32</f>
      </c>
      <c r="H22" s="43">
        <f>'女子入力'!F32</f>
      </c>
      <c r="I22" s="43" t="s">
        <v>190</v>
      </c>
      <c r="J22" s="43" t="str">
        <f t="shared" si="5"/>
        <v> </v>
      </c>
      <c r="K22" s="43" t="s">
        <v>198</v>
      </c>
      <c r="L22" s="43">
        <v>2</v>
      </c>
      <c r="M22" s="43">
        <v>46</v>
      </c>
      <c r="N22" s="43">
        <f>'女子入力'!H32</f>
        <v>0</v>
      </c>
      <c r="O22" s="43" t="e">
        <f>'女子入力'!I32</f>
        <v>#N/A</v>
      </c>
      <c r="P22" s="43">
        <f>'女子入力'!J32</f>
        <v>0</v>
      </c>
      <c r="Q22" s="42" t="e">
        <f t="shared" si="0"/>
        <v>#N/A</v>
      </c>
      <c r="R22" s="43">
        <f>'女子入力'!K32</f>
        <v>0</v>
      </c>
      <c r="S22" s="43" t="e">
        <f t="shared" si="6"/>
        <v>#N/A</v>
      </c>
      <c r="T22" s="43">
        <f>'女子入力'!M32</f>
        <v>0</v>
      </c>
      <c r="U22" s="42" t="e">
        <f t="shared" si="1"/>
        <v>#N/A</v>
      </c>
      <c r="V22" s="43">
        <f>'女子入力'!N32</f>
        <v>0</v>
      </c>
      <c r="W22" s="43" t="e">
        <f t="shared" si="7"/>
        <v>#N/A</v>
      </c>
      <c r="X22" s="43">
        <f>'女子入力'!P32</f>
        <v>0</v>
      </c>
      <c r="Y22" s="43">
        <f>'女子入力'!Q32</f>
        <v>0</v>
      </c>
      <c r="Z22" s="43" t="str">
        <f>CONCATENATE(AA22,'女子入力'!G32,AB22)</f>
        <v>()</v>
      </c>
      <c r="AA22" s="43" t="s">
        <v>192</v>
      </c>
      <c r="AB22" s="43" t="s">
        <v>193</v>
      </c>
      <c r="AC22" s="43" t="str">
        <f t="shared" si="2"/>
        <v>0　0()</v>
      </c>
      <c r="AE22" s="32">
        <f>'女子入力'!R32</f>
        <v>0</v>
      </c>
      <c r="AF22" s="33" t="e">
        <f t="shared" si="8"/>
        <v>#N/A</v>
      </c>
      <c r="AG22" s="32">
        <f>'女子入力'!S32</f>
        <v>0</v>
      </c>
      <c r="AH22" s="33" t="e">
        <f t="shared" si="9"/>
        <v>#N/A</v>
      </c>
      <c r="AJ22" s="142"/>
      <c r="AK22" s="27"/>
    </row>
    <row r="23" spans="1:37" ht="12">
      <c r="A23" s="43">
        <f>'女子入力'!B33</f>
        <v>0</v>
      </c>
      <c r="B23" s="43">
        <f t="shared" si="3"/>
        <v>200200000</v>
      </c>
      <c r="C23" s="43">
        <f>'女子入力'!C33</f>
        <v>0</v>
      </c>
      <c r="D23" s="43">
        <f>'女子入力'!D33</f>
        <v>0</v>
      </c>
      <c r="E23" s="43" t="s">
        <v>219</v>
      </c>
      <c r="F23" s="43" t="str">
        <f t="shared" si="4"/>
        <v>0　0</v>
      </c>
      <c r="G23" s="43">
        <f>'女子入力'!E33</f>
      </c>
      <c r="H23" s="43">
        <f>'女子入力'!F33</f>
      </c>
      <c r="I23" s="43" t="s">
        <v>190</v>
      </c>
      <c r="J23" s="43" t="str">
        <f t="shared" si="5"/>
        <v> </v>
      </c>
      <c r="K23" s="43" t="s">
        <v>198</v>
      </c>
      <c r="L23" s="43">
        <v>2</v>
      </c>
      <c r="M23" s="43">
        <v>46</v>
      </c>
      <c r="N23" s="43">
        <f>'女子入力'!H33</f>
        <v>0</v>
      </c>
      <c r="O23" s="43" t="e">
        <f>'女子入力'!I33</f>
        <v>#N/A</v>
      </c>
      <c r="P23" s="43">
        <f>'女子入力'!J33</f>
        <v>0</v>
      </c>
      <c r="Q23" s="42" t="e">
        <f t="shared" si="0"/>
        <v>#N/A</v>
      </c>
      <c r="R23" s="43">
        <f>'女子入力'!K33</f>
        <v>0</v>
      </c>
      <c r="S23" s="43" t="e">
        <f t="shared" si="6"/>
        <v>#N/A</v>
      </c>
      <c r="T23" s="43">
        <f>'女子入力'!M33</f>
        <v>0</v>
      </c>
      <c r="U23" s="42" t="e">
        <f t="shared" si="1"/>
        <v>#N/A</v>
      </c>
      <c r="V23" s="43">
        <f>'女子入力'!N33</f>
        <v>0</v>
      </c>
      <c r="W23" s="43" t="e">
        <f t="shared" si="7"/>
        <v>#N/A</v>
      </c>
      <c r="X23" s="43">
        <f>'女子入力'!P33</f>
        <v>0</v>
      </c>
      <c r="Y23" s="43">
        <f>'女子入力'!Q33</f>
        <v>0</v>
      </c>
      <c r="Z23" s="43" t="str">
        <f>CONCATENATE(AA23,'女子入力'!G33,AB23)</f>
        <v>()</v>
      </c>
      <c r="AA23" s="43" t="s">
        <v>192</v>
      </c>
      <c r="AB23" s="43" t="s">
        <v>193</v>
      </c>
      <c r="AC23" s="43" t="str">
        <f t="shared" si="2"/>
        <v>0　0()</v>
      </c>
      <c r="AE23" s="32">
        <f>'女子入力'!R33</f>
        <v>0</v>
      </c>
      <c r="AF23" s="33" t="e">
        <f t="shared" si="8"/>
        <v>#N/A</v>
      </c>
      <c r="AG23" s="32">
        <f>'女子入力'!S33</f>
        <v>0</v>
      </c>
      <c r="AH23" s="33" t="e">
        <f t="shared" si="9"/>
        <v>#N/A</v>
      </c>
      <c r="AJ23" s="31"/>
      <c r="AK23" s="27"/>
    </row>
    <row r="24" spans="1:37" ht="12">
      <c r="A24" s="43">
        <f>'女子入力'!B34</f>
        <v>0</v>
      </c>
      <c r="B24" s="43">
        <f t="shared" si="3"/>
        <v>200200000</v>
      </c>
      <c r="C24" s="43">
        <f>'女子入力'!C34</f>
        <v>0</v>
      </c>
      <c r="D24" s="43">
        <f>'女子入力'!D34</f>
        <v>0</v>
      </c>
      <c r="E24" s="43" t="s">
        <v>219</v>
      </c>
      <c r="F24" s="43" t="str">
        <f t="shared" si="4"/>
        <v>0　0</v>
      </c>
      <c r="G24" s="43">
        <f>'女子入力'!E34</f>
      </c>
      <c r="H24" s="43">
        <f>'女子入力'!F34</f>
      </c>
      <c r="I24" s="43" t="s">
        <v>190</v>
      </c>
      <c r="J24" s="43" t="str">
        <f t="shared" si="5"/>
        <v> </v>
      </c>
      <c r="K24" s="43" t="s">
        <v>198</v>
      </c>
      <c r="L24" s="43">
        <v>2</v>
      </c>
      <c r="M24" s="43">
        <v>46</v>
      </c>
      <c r="N24" s="43">
        <f>'女子入力'!H34</f>
        <v>0</v>
      </c>
      <c r="O24" s="43" t="e">
        <f>'女子入力'!I34</f>
        <v>#N/A</v>
      </c>
      <c r="P24" s="43">
        <f>'女子入力'!J34</f>
        <v>0</v>
      </c>
      <c r="Q24" s="42" t="e">
        <f t="shared" si="0"/>
        <v>#N/A</v>
      </c>
      <c r="R24" s="43">
        <f>'女子入力'!K34</f>
        <v>0</v>
      </c>
      <c r="S24" s="43" t="e">
        <f t="shared" si="6"/>
        <v>#N/A</v>
      </c>
      <c r="T24" s="43">
        <f>'女子入力'!M34</f>
        <v>0</v>
      </c>
      <c r="U24" s="42" t="e">
        <f t="shared" si="1"/>
        <v>#N/A</v>
      </c>
      <c r="V24" s="43">
        <f>'女子入力'!N34</f>
        <v>0</v>
      </c>
      <c r="W24" s="43" t="e">
        <f t="shared" si="7"/>
        <v>#N/A</v>
      </c>
      <c r="X24" s="43">
        <f>'女子入力'!P34</f>
        <v>0</v>
      </c>
      <c r="Y24" s="43">
        <f>'女子入力'!Q34</f>
        <v>0</v>
      </c>
      <c r="Z24" s="43" t="str">
        <f>CONCATENATE(AA24,'女子入力'!G34,AB24)</f>
        <v>()</v>
      </c>
      <c r="AA24" s="43" t="s">
        <v>192</v>
      </c>
      <c r="AB24" s="43" t="s">
        <v>193</v>
      </c>
      <c r="AC24" s="43" t="str">
        <f t="shared" si="2"/>
        <v>0　0()</v>
      </c>
      <c r="AE24" s="32">
        <f>'女子入力'!R34</f>
        <v>0</v>
      </c>
      <c r="AF24" s="33" t="e">
        <f t="shared" si="8"/>
        <v>#N/A</v>
      </c>
      <c r="AG24" s="32">
        <f>'女子入力'!S34</f>
        <v>0</v>
      </c>
      <c r="AH24" s="33" t="e">
        <f t="shared" si="9"/>
        <v>#N/A</v>
      </c>
      <c r="AJ24" s="31"/>
      <c r="AK24" s="27"/>
    </row>
    <row r="25" spans="1:37" ht="12">
      <c r="A25" s="43">
        <f>'女子入力'!B35</f>
        <v>0</v>
      </c>
      <c r="B25" s="43">
        <f t="shared" si="3"/>
        <v>200200000</v>
      </c>
      <c r="C25" s="43">
        <f>'女子入力'!C35</f>
        <v>0</v>
      </c>
      <c r="D25" s="43">
        <f>'女子入力'!D35</f>
        <v>0</v>
      </c>
      <c r="E25" s="43" t="s">
        <v>219</v>
      </c>
      <c r="F25" s="43" t="str">
        <f t="shared" si="4"/>
        <v>0　0</v>
      </c>
      <c r="G25" s="43">
        <f>'女子入力'!E35</f>
      </c>
      <c r="H25" s="43">
        <f>'女子入力'!F35</f>
      </c>
      <c r="I25" s="43" t="s">
        <v>190</v>
      </c>
      <c r="J25" s="43" t="str">
        <f t="shared" si="5"/>
        <v> </v>
      </c>
      <c r="K25" s="43" t="s">
        <v>198</v>
      </c>
      <c r="L25" s="43">
        <v>2</v>
      </c>
      <c r="M25" s="43">
        <v>46</v>
      </c>
      <c r="N25" s="43">
        <f>'女子入力'!H35</f>
        <v>0</v>
      </c>
      <c r="O25" s="43" t="e">
        <f>'女子入力'!I35</f>
        <v>#N/A</v>
      </c>
      <c r="P25" s="43">
        <f>'女子入力'!J35</f>
        <v>0</v>
      </c>
      <c r="Q25" s="42" t="e">
        <f t="shared" si="0"/>
        <v>#N/A</v>
      </c>
      <c r="R25" s="43">
        <f>'女子入力'!K35</f>
        <v>0</v>
      </c>
      <c r="S25" s="43" t="e">
        <f t="shared" si="6"/>
        <v>#N/A</v>
      </c>
      <c r="T25" s="43">
        <f>'女子入力'!M35</f>
        <v>0</v>
      </c>
      <c r="U25" s="42" t="e">
        <f t="shared" si="1"/>
        <v>#N/A</v>
      </c>
      <c r="V25" s="43">
        <f>'女子入力'!N35</f>
        <v>0</v>
      </c>
      <c r="W25" s="43" t="e">
        <f t="shared" si="7"/>
        <v>#N/A</v>
      </c>
      <c r="X25" s="43">
        <f>'女子入力'!P35</f>
        <v>0</v>
      </c>
      <c r="Y25" s="43">
        <f>'女子入力'!Q35</f>
        <v>0</v>
      </c>
      <c r="Z25" s="43" t="str">
        <f>CONCATENATE(AA25,'女子入力'!G35,AB25)</f>
        <v>()</v>
      </c>
      <c r="AA25" s="43" t="s">
        <v>192</v>
      </c>
      <c r="AB25" s="43" t="s">
        <v>193</v>
      </c>
      <c r="AC25" s="43" t="str">
        <f t="shared" si="2"/>
        <v>0　0()</v>
      </c>
      <c r="AE25" s="32">
        <f>'女子入力'!R35</f>
        <v>0</v>
      </c>
      <c r="AF25" s="33" t="e">
        <f t="shared" si="8"/>
        <v>#N/A</v>
      </c>
      <c r="AG25" s="32">
        <f>'女子入力'!S35</f>
        <v>0</v>
      </c>
      <c r="AH25" s="33" t="e">
        <f t="shared" si="9"/>
        <v>#N/A</v>
      </c>
      <c r="AJ25" s="63"/>
      <c r="AK25" s="63"/>
    </row>
    <row r="26" spans="1:34" ht="12">
      <c r="A26" s="43">
        <f>'女子入力'!B36</f>
        <v>0</v>
      </c>
      <c r="B26" s="43">
        <f t="shared" si="3"/>
        <v>200200000</v>
      </c>
      <c r="C26" s="43">
        <f>'女子入力'!C36</f>
        <v>0</v>
      </c>
      <c r="D26" s="43">
        <f>'女子入力'!D36</f>
        <v>0</v>
      </c>
      <c r="E26" s="43" t="s">
        <v>219</v>
      </c>
      <c r="F26" s="43" t="str">
        <f t="shared" si="4"/>
        <v>0　0</v>
      </c>
      <c r="G26" s="43">
        <f>'女子入力'!E36</f>
      </c>
      <c r="H26" s="43">
        <f>'女子入力'!F36</f>
      </c>
      <c r="I26" s="43" t="s">
        <v>190</v>
      </c>
      <c r="J26" s="43" t="str">
        <f t="shared" si="5"/>
        <v> </v>
      </c>
      <c r="K26" s="43" t="s">
        <v>198</v>
      </c>
      <c r="L26" s="43">
        <v>2</v>
      </c>
      <c r="M26" s="43">
        <v>46</v>
      </c>
      <c r="N26" s="43">
        <f>'女子入力'!H36</f>
        <v>0</v>
      </c>
      <c r="O26" s="43" t="e">
        <f>'女子入力'!I36</f>
        <v>#N/A</v>
      </c>
      <c r="P26" s="43">
        <f>'女子入力'!J36</f>
        <v>0</v>
      </c>
      <c r="Q26" s="42" t="e">
        <f t="shared" si="0"/>
        <v>#N/A</v>
      </c>
      <c r="R26" s="43">
        <f>'女子入力'!K36</f>
        <v>0</v>
      </c>
      <c r="S26" s="43" t="e">
        <f t="shared" si="6"/>
        <v>#N/A</v>
      </c>
      <c r="T26" s="43">
        <f>'女子入力'!M36</f>
        <v>0</v>
      </c>
      <c r="U26" s="42" t="e">
        <f t="shared" si="1"/>
        <v>#N/A</v>
      </c>
      <c r="V26" s="43">
        <f>'女子入力'!N36</f>
        <v>0</v>
      </c>
      <c r="W26" s="43" t="e">
        <f t="shared" si="7"/>
        <v>#N/A</v>
      </c>
      <c r="X26" s="43">
        <f>'女子入力'!P36</f>
        <v>0</v>
      </c>
      <c r="Y26" s="43">
        <f>'女子入力'!Q36</f>
        <v>0</v>
      </c>
      <c r="Z26" s="43" t="str">
        <f>CONCATENATE(AA26,'女子入力'!G36,AB26)</f>
        <v>()</v>
      </c>
      <c r="AA26" s="43" t="s">
        <v>192</v>
      </c>
      <c r="AB26" s="43" t="s">
        <v>193</v>
      </c>
      <c r="AC26" s="43" t="str">
        <f t="shared" si="2"/>
        <v>0　0()</v>
      </c>
      <c r="AE26" s="32">
        <f>'女子入力'!R36</f>
        <v>0</v>
      </c>
      <c r="AF26" s="33" t="e">
        <f t="shared" si="8"/>
        <v>#N/A</v>
      </c>
      <c r="AG26" s="32">
        <f>'女子入力'!S36</f>
        <v>0</v>
      </c>
      <c r="AH26" s="33" t="e">
        <f t="shared" si="9"/>
        <v>#N/A</v>
      </c>
    </row>
    <row r="27" spans="1:34" ht="12">
      <c r="A27" s="43">
        <f>'女子入力'!B37</f>
        <v>0</v>
      </c>
      <c r="B27" s="43">
        <f t="shared" si="3"/>
        <v>200200000</v>
      </c>
      <c r="C27" s="43">
        <f>'女子入力'!C37</f>
        <v>0</v>
      </c>
      <c r="D27" s="43">
        <f>'女子入力'!D37</f>
        <v>0</v>
      </c>
      <c r="E27" s="43" t="s">
        <v>219</v>
      </c>
      <c r="F27" s="43" t="str">
        <f t="shared" si="4"/>
        <v>0　0</v>
      </c>
      <c r="G27" s="43">
        <f>'女子入力'!E37</f>
      </c>
      <c r="H27" s="43">
        <f>'女子入力'!F37</f>
      </c>
      <c r="I27" s="43" t="s">
        <v>190</v>
      </c>
      <c r="J27" s="43" t="str">
        <f t="shared" si="5"/>
        <v> </v>
      </c>
      <c r="K27" s="43" t="s">
        <v>198</v>
      </c>
      <c r="L27" s="43">
        <v>2</v>
      </c>
      <c r="M27" s="43">
        <v>46</v>
      </c>
      <c r="N27" s="43">
        <f>'女子入力'!H37</f>
        <v>0</v>
      </c>
      <c r="O27" s="43" t="e">
        <f>'女子入力'!I37</f>
        <v>#N/A</v>
      </c>
      <c r="P27" s="43">
        <f>'女子入力'!J37</f>
        <v>0</v>
      </c>
      <c r="Q27" s="42" t="e">
        <f t="shared" si="0"/>
        <v>#N/A</v>
      </c>
      <c r="R27" s="43">
        <f>'女子入力'!K37</f>
        <v>0</v>
      </c>
      <c r="S27" s="43" t="e">
        <f t="shared" si="6"/>
        <v>#N/A</v>
      </c>
      <c r="T27" s="43">
        <f>'女子入力'!M37</f>
        <v>0</v>
      </c>
      <c r="U27" s="42" t="e">
        <f t="shared" si="1"/>
        <v>#N/A</v>
      </c>
      <c r="V27" s="43">
        <f>'女子入力'!N37</f>
        <v>0</v>
      </c>
      <c r="W27" s="43" t="e">
        <f t="shared" si="7"/>
        <v>#N/A</v>
      </c>
      <c r="X27" s="43">
        <f>'女子入力'!P37</f>
        <v>0</v>
      </c>
      <c r="Y27" s="43">
        <f>'女子入力'!Q37</f>
        <v>0</v>
      </c>
      <c r="Z27" s="43" t="str">
        <f>CONCATENATE(AA27,'女子入力'!G37,AB27)</f>
        <v>()</v>
      </c>
      <c r="AA27" s="43" t="s">
        <v>192</v>
      </c>
      <c r="AB27" s="43" t="s">
        <v>193</v>
      </c>
      <c r="AC27" s="43" t="str">
        <f t="shared" si="2"/>
        <v>0　0()</v>
      </c>
      <c r="AE27" s="32">
        <f>'女子入力'!R37</f>
        <v>0</v>
      </c>
      <c r="AF27" s="33" t="e">
        <f t="shared" si="8"/>
        <v>#N/A</v>
      </c>
      <c r="AG27" s="32">
        <f>'女子入力'!S37</f>
        <v>0</v>
      </c>
      <c r="AH27" s="33" t="e">
        <f t="shared" si="9"/>
        <v>#N/A</v>
      </c>
    </row>
    <row r="28" spans="1:34" ht="12">
      <c r="A28" s="43">
        <f>'女子入力'!B38</f>
        <v>0</v>
      </c>
      <c r="B28" s="43">
        <f t="shared" si="3"/>
        <v>200200000</v>
      </c>
      <c r="C28" s="43">
        <f>'女子入力'!C38</f>
        <v>0</v>
      </c>
      <c r="D28" s="43">
        <f>'女子入力'!D38</f>
        <v>0</v>
      </c>
      <c r="E28" s="43" t="s">
        <v>219</v>
      </c>
      <c r="F28" s="43" t="str">
        <f t="shared" si="4"/>
        <v>0　0</v>
      </c>
      <c r="G28" s="43">
        <f>'女子入力'!E38</f>
      </c>
      <c r="H28" s="43">
        <f>'女子入力'!F38</f>
      </c>
      <c r="I28" s="43" t="s">
        <v>190</v>
      </c>
      <c r="J28" s="43" t="str">
        <f t="shared" si="5"/>
        <v> </v>
      </c>
      <c r="K28" s="43" t="s">
        <v>198</v>
      </c>
      <c r="L28" s="43">
        <v>2</v>
      </c>
      <c r="M28" s="43">
        <v>46</v>
      </c>
      <c r="N28" s="43">
        <f>'女子入力'!H38</f>
        <v>0</v>
      </c>
      <c r="O28" s="43" t="e">
        <f>'女子入力'!I38</f>
        <v>#N/A</v>
      </c>
      <c r="P28" s="43">
        <f>'女子入力'!J38</f>
        <v>0</v>
      </c>
      <c r="Q28" s="42" t="e">
        <f t="shared" si="0"/>
        <v>#N/A</v>
      </c>
      <c r="R28" s="43">
        <f>'女子入力'!K38</f>
        <v>0</v>
      </c>
      <c r="S28" s="43" t="e">
        <f t="shared" si="6"/>
        <v>#N/A</v>
      </c>
      <c r="T28" s="43">
        <f>'女子入力'!M38</f>
        <v>0</v>
      </c>
      <c r="U28" s="42" t="e">
        <f t="shared" si="1"/>
        <v>#N/A</v>
      </c>
      <c r="V28" s="43">
        <f>'女子入力'!N38</f>
        <v>0</v>
      </c>
      <c r="W28" s="43" t="e">
        <f t="shared" si="7"/>
        <v>#N/A</v>
      </c>
      <c r="X28" s="43">
        <f>'女子入力'!P38</f>
        <v>0</v>
      </c>
      <c r="Y28" s="43">
        <f>'女子入力'!Q38</f>
        <v>0</v>
      </c>
      <c r="Z28" s="43" t="str">
        <f>CONCATENATE(AA28,'女子入力'!G38,AB28)</f>
        <v>()</v>
      </c>
      <c r="AA28" s="43" t="s">
        <v>192</v>
      </c>
      <c r="AB28" s="43" t="s">
        <v>193</v>
      </c>
      <c r="AC28" s="43" t="str">
        <f t="shared" si="2"/>
        <v>0　0()</v>
      </c>
      <c r="AE28" s="32">
        <f>'女子入力'!R38</f>
        <v>0</v>
      </c>
      <c r="AF28" s="33" t="e">
        <f t="shared" si="8"/>
        <v>#N/A</v>
      </c>
      <c r="AG28" s="32">
        <f>'女子入力'!S38</f>
        <v>0</v>
      </c>
      <c r="AH28" s="33" t="e">
        <f t="shared" si="9"/>
        <v>#N/A</v>
      </c>
    </row>
    <row r="29" spans="1:34" ht="12">
      <c r="A29" s="43">
        <f>'女子入力'!B39</f>
        <v>0</v>
      </c>
      <c r="B29" s="43">
        <f t="shared" si="3"/>
        <v>200200000</v>
      </c>
      <c r="C29" s="43">
        <f>'女子入力'!C39</f>
        <v>0</v>
      </c>
      <c r="D29" s="43">
        <f>'女子入力'!D39</f>
        <v>0</v>
      </c>
      <c r="E29" s="43" t="s">
        <v>219</v>
      </c>
      <c r="F29" s="43" t="str">
        <f t="shared" si="4"/>
        <v>0　0</v>
      </c>
      <c r="G29" s="43">
        <f>'女子入力'!E39</f>
      </c>
      <c r="H29" s="43">
        <f>'女子入力'!F39</f>
      </c>
      <c r="I29" s="43" t="s">
        <v>190</v>
      </c>
      <c r="J29" s="43" t="str">
        <f t="shared" si="5"/>
        <v> </v>
      </c>
      <c r="K29" s="43" t="s">
        <v>198</v>
      </c>
      <c r="L29" s="43">
        <v>2</v>
      </c>
      <c r="M29" s="43">
        <v>46</v>
      </c>
      <c r="N29" s="43">
        <f>'女子入力'!H39</f>
        <v>0</v>
      </c>
      <c r="O29" s="43" t="e">
        <f>'女子入力'!I39</f>
        <v>#N/A</v>
      </c>
      <c r="P29" s="43">
        <f>'女子入力'!J39</f>
        <v>0</v>
      </c>
      <c r="Q29" s="42" t="e">
        <f t="shared" si="0"/>
        <v>#N/A</v>
      </c>
      <c r="R29" s="43">
        <f>'女子入力'!K39</f>
        <v>0</v>
      </c>
      <c r="S29" s="43" t="e">
        <f t="shared" si="6"/>
        <v>#N/A</v>
      </c>
      <c r="T29" s="43">
        <f>'女子入力'!M39</f>
        <v>0</v>
      </c>
      <c r="U29" s="42" t="e">
        <f t="shared" si="1"/>
        <v>#N/A</v>
      </c>
      <c r="V29" s="43">
        <f>'女子入力'!N39</f>
        <v>0</v>
      </c>
      <c r="W29" s="43" t="e">
        <f t="shared" si="7"/>
        <v>#N/A</v>
      </c>
      <c r="X29" s="43">
        <f>'女子入力'!P39</f>
        <v>0</v>
      </c>
      <c r="Y29" s="43">
        <f>'女子入力'!Q39</f>
        <v>0</v>
      </c>
      <c r="Z29" s="43" t="str">
        <f>CONCATENATE(AA29,'女子入力'!G39,AB29)</f>
        <v>()</v>
      </c>
      <c r="AA29" s="43" t="s">
        <v>192</v>
      </c>
      <c r="AB29" s="43" t="s">
        <v>193</v>
      </c>
      <c r="AC29" s="43" t="str">
        <f t="shared" si="2"/>
        <v>0　0()</v>
      </c>
      <c r="AE29" s="32">
        <f>'女子入力'!R39</f>
        <v>0</v>
      </c>
      <c r="AF29" s="33" t="e">
        <f t="shared" si="8"/>
        <v>#N/A</v>
      </c>
      <c r="AG29" s="32">
        <f>'女子入力'!S39</f>
        <v>0</v>
      </c>
      <c r="AH29" s="33" t="e">
        <f t="shared" si="9"/>
        <v>#N/A</v>
      </c>
    </row>
    <row r="30" spans="1:34" ht="12">
      <c r="A30" s="43">
        <f>'女子入力'!B40</f>
        <v>0</v>
      </c>
      <c r="B30" s="43">
        <f t="shared" si="3"/>
        <v>200200000</v>
      </c>
      <c r="C30" s="43">
        <f>'女子入力'!C40</f>
        <v>0</v>
      </c>
      <c r="D30" s="43">
        <f>'女子入力'!D40</f>
        <v>0</v>
      </c>
      <c r="E30" s="43" t="s">
        <v>219</v>
      </c>
      <c r="F30" s="43" t="str">
        <f t="shared" si="4"/>
        <v>0　0</v>
      </c>
      <c r="G30" s="43">
        <f>'女子入力'!E40</f>
      </c>
      <c r="H30" s="43">
        <f>'女子入力'!F40</f>
      </c>
      <c r="I30" s="43" t="s">
        <v>190</v>
      </c>
      <c r="J30" s="43" t="str">
        <f t="shared" si="5"/>
        <v> </v>
      </c>
      <c r="K30" s="43" t="s">
        <v>198</v>
      </c>
      <c r="L30" s="43">
        <v>2</v>
      </c>
      <c r="M30" s="43">
        <v>46</v>
      </c>
      <c r="N30" s="43">
        <f>'女子入力'!H40</f>
        <v>0</v>
      </c>
      <c r="O30" s="43" t="e">
        <f>'女子入力'!I40</f>
        <v>#N/A</v>
      </c>
      <c r="P30" s="43">
        <f>'女子入力'!J40</f>
        <v>0</v>
      </c>
      <c r="Q30" s="42" t="e">
        <f t="shared" si="0"/>
        <v>#N/A</v>
      </c>
      <c r="R30" s="43">
        <f>'女子入力'!K40</f>
        <v>0</v>
      </c>
      <c r="S30" s="43" t="e">
        <f t="shared" si="6"/>
        <v>#N/A</v>
      </c>
      <c r="T30" s="43">
        <f>'女子入力'!M40</f>
        <v>0</v>
      </c>
      <c r="U30" s="42" t="e">
        <f t="shared" si="1"/>
        <v>#N/A</v>
      </c>
      <c r="V30" s="43">
        <f>'女子入力'!N40</f>
        <v>0</v>
      </c>
      <c r="W30" s="43" t="e">
        <f t="shared" si="7"/>
        <v>#N/A</v>
      </c>
      <c r="X30" s="43">
        <f>'女子入力'!P40</f>
        <v>0</v>
      </c>
      <c r="Y30" s="43">
        <f>'女子入力'!Q40</f>
        <v>0</v>
      </c>
      <c r="Z30" s="43" t="str">
        <f>CONCATENATE(AA30,'女子入力'!G40,AB30)</f>
        <v>()</v>
      </c>
      <c r="AA30" s="43" t="s">
        <v>192</v>
      </c>
      <c r="AB30" s="43" t="s">
        <v>193</v>
      </c>
      <c r="AC30" s="43" t="str">
        <f t="shared" si="2"/>
        <v>0　0()</v>
      </c>
      <c r="AE30" s="32">
        <f>'女子入力'!R40</f>
        <v>0</v>
      </c>
      <c r="AF30" s="33" t="e">
        <f t="shared" si="8"/>
        <v>#N/A</v>
      </c>
      <c r="AG30" s="32">
        <f>'女子入力'!S40</f>
        <v>0</v>
      </c>
      <c r="AH30" s="33" t="e">
        <f t="shared" si="9"/>
        <v>#N/A</v>
      </c>
    </row>
    <row r="31" spans="1:34" ht="12">
      <c r="A31" s="43">
        <f>'女子入力'!B41</f>
        <v>0</v>
      </c>
      <c r="B31" s="43">
        <f t="shared" si="3"/>
        <v>200200000</v>
      </c>
      <c r="C31" s="43">
        <f>'女子入力'!C41</f>
        <v>0</v>
      </c>
      <c r="D31" s="43">
        <f>'女子入力'!D41</f>
        <v>0</v>
      </c>
      <c r="E31" s="43" t="s">
        <v>219</v>
      </c>
      <c r="F31" s="43" t="str">
        <f t="shared" si="4"/>
        <v>0　0</v>
      </c>
      <c r="G31" s="43">
        <f>'女子入力'!E41</f>
      </c>
      <c r="H31" s="43">
        <f>'女子入力'!F41</f>
      </c>
      <c r="I31" s="43" t="s">
        <v>190</v>
      </c>
      <c r="J31" s="43" t="str">
        <f t="shared" si="5"/>
        <v> </v>
      </c>
      <c r="K31" s="43" t="s">
        <v>198</v>
      </c>
      <c r="L31" s="43">
        <v>2</v>
      </c>
      <c r="M31" s="43">
        <v>46</v>
      </c>
      <c r="N31" s="43">
        <f>'女子入力'!H41</f>
        <v>0</v>
      </c>
      <c r="O31" s="43" t="e">
        <f>'女子入力'!I41</f>
        <v>#N/A</v>
      </c>
      <c r="P31" s="43">
        <f>'女子入力'!J41</f>
        <v>0</v>
      </c>
      <c r="Q31" s="42" t="e">
        <f t="shared" si="0"/>
        <v>#N/A</v>
      </c>
      <c r="R31" s="43">
        <f>'女子入力'!K41</f>
        <v>0</v>
      </c>
      <c r="S31" s="43" t="e">
        <f t="shared" si="6"/>
        <v>#N/A</v>
      </c>
      <c r="T31" s="43">
        <f>'女子入力'!M41</f>
        <v>0</v>
      </c>
      <c r="U31" s="42" t="e">
        <f t="shared" si="1"/>
        <v>#N/A</v>
      </c>
      <c r="V31" s="43">
        <f>'女子入力'!N41</f>
        <v>0</v>
      </c>
      <c r="W31" s="43" t="e">
        <f t="shared" si="7"/>
        <v>#N/A</v>
      </c>
      <c r="X31" s="43">
        <f>'女子入力'!P41</f>
        <v>0</v>
      </c>
      <c r="Y31" s="43">
        <f>'女子入力'!Q41</f>
        <v>0</v>
      </c>
      <c r="Z31" s="43" t="str">
        <f>CONCATENATE(AA31,'女子入力'!G41,AB31)</f>
        <v>()</v>
      </c>
      <c r="AA31" s="43" t="s">
        <v>192</v>
      </c>
      <c r="AB31" s="43" t="s">
        <v>193</v>
      </c>
      <c r="AC31" s="43" t="str">
        <f t="shared" si="2"/>
        <v>0　0()</v>
      </c>
      <c r="AE31" s="32">
        <f>'女子入力'!R41</f>
        <v>0</v>
      </c>
      <c r="AF31" s="33" t="e">
        <f t="shared" si="8"/>
        <v>#N/A</v>
      </c>
      <c r="AG31" s="32">
        <f>'女子入力'!S41</f>
        <v>0</v>
      </c>
      <c r="AH31" s="33" t="e">
        <f t="shared" si="9"/>
        <v>#N/A</v>
      </c>
    </row>
    <row r="32" spans="1:34" ht="12">
      <c r="A32" s="43">
        <f>'女子入力'!B42</f>
        <v>0</v>
      </c>
      <c r="B32" s="43">
        <f t="shared" si="3"/>
        <v>200200000</v>
      </c>
      <c r="C32" s="43">
        <f>'女子入力'!C42</f>
        <v>0</v>
      </c>
      <c r="D32" s="43">
        <f>'女子入力'!D42</f>
        <v>0</v>
      </c>
      <c r="E32" s="43" t="s">
        <v>219</v>
      </c>
      <c r="F32" s="43" t="str">
        <f t="shared" si="4"/>
        <v>0　0</v>
      </c>
      <c r="G32" s="43">
        <f>'女子入力'!E42</f>
      </c>
      <c r="H32" s="43">
        <f>'女子入力'!F42</f>
      </c>
      <c r="I32" s="43" t="s">
        <v>190</v>
      </c>
      <c r="J32" s="43" t="str">
        <f t="shared" si="5"/>
        <v> </v>
      </c>
      <c r="K32" s="43" t="s">
        <v>198</v>
      </c>
      <c r="L32" s="43">
        <v>2</v>
      </c>
      <c r="M32" s="43">
        <v>46</v>
      </c>
      <c r="N32" s="43">
        <f>'女子入力'!H42</f>
        <v>0</v>
      </c>
      <c r="O32" s="43" t="e">
        <f>'女子入力'!I42</f>
        <v>#N/A</v>
      </c>
      <c r="P32" s="43">
        <f>'女子入力'!J42</f>
        <v>0</v>
      </c>
      <c r="Q32" s="42" t="e">
        <f t="shared" si="0"/>
        <v>#N/A</v>
      </c>
      <c r="R32" s="43">
        <f>'女子入力'!K42</f>
        <v>0</v>
      </c>
      <c r="S32" s="43" t="e">
        <f t="shared" si="6"/>
        <v>#N/A</v>
      </c>
      <c r="T32" s="43">
        <f>'女子入力'!M42</f>
        <v>0</v>
      </c>
      <c r="U32" s="42" t="e">
        <f t="shared" si="1"/>
        <v>#N/A</v>
      </c>
      <c r="V32" s="43">
        <f>'女子入力'!N42</f>
        <v>0</v>
      </c>
      <c r="W32" s="43" t="e">
        <f t="shared" si="7"/>
        <v>#N/A</v>
      </c>
      <c r="X32" s="43">
        <f>'女子入力'!P42</f>
        <v>0</v>
      </c>
      <c r="Y32" s="43">
        <f>'女子入力'!Q42</f>
        <v>0</v>
      </c>
      <c r="Z32" s="43" t="str">
        <f>CONCATENATE(AA32,'女子入力'!G42,AB32)</f>
        <v>()</v>
      </c>
      <c r="AA32" s="43" t="s">
        <v>192</v>
      </c>
      <c r="AB32" s="43" t="s">
        <v>193</v>
      </c>
      <c r="AC32" s="43" t="str">
        <f t="shared" si="2"/>
        <v>0　0()</v>
      </c>
      <c r="AE32" s="32">
        <f>'女子入力'!R42</f>
        <v>0</v>
      </c>
      <c r="AF32" s="33" t="e">
        <f t="shared" si="8"/>
        <v>#N/A</v>
      </c>
      <c r="AG32" s="32">
        <f>'女子入力'!S42</f>
        <v>0</v>
      </c>
      <c r="AH32" s="33" t="e">
        <f t="shared" si="9"/>
        <v>#N/A</v>
      </c>
    </row>
    <row r="33" spans="1:34" ht="12">
      <c r="A33" s="43">
        <f>'女子入力'!B43</f>
        <v>0</v>
      </c>
      <c r="B33" s="43">
        <f t="shared" si="3"/>
        <v>200200000</v>
      </c>
      <c r="C33" s="43">
        <f>'女子入力'!C43</f>
        <v>0</v>
      </c>
      <c r="D33" s="43">
        <f>'女子入力'!D43</f>
        <v>0</v>
      </c>
      <c r="E33" s="43" t="s">
        <v>219</v>
      </c>
      <c r="F33" s="43" t="str">
        <f t="shared" si="4"/>
        <v>0　0</v>
      </c>
      <c r="G33" s="43">
        <f>'女子入力'!E43</f>
      </c>
      <c r="H33" s="43">
        <f>'女子入力'!F43</f>
      </c>
      <c r="I33" s="43" t="s">
        <v>190</v>
      </c>
      <c r="J33" s="43" t="str">
        <f t="shared" si="5"/>
        <v> </v>
      </c>
      <c r="K33" s="43" t="s">
        <v>198</v>
      </c>
      <c r="L33" s="43">
        <v>2</v>
      </c>
      <c r="M33" s="43">
        <v>46</v>
      </c>
      <c r="N33" s="43">
        <f>'女子入力'!H43</f>
        <v>0</v>
      </c>
      <c r="O33" s="43" t="e">
        <f>'女子入力'!I43</f>
        <v>#N/A</v>
      </c>
      <c r="P33" s="43">
        <f>'女子入力'!J43</f>
        <v>0</v>
      </c>
      <c r="Q33" s="42" t="e">
        <f t="shared" si="0"/>
        <v>#N/A</v>
      </c>
      <c r="R33" s="43">
        <f>'女子入力'!K43</f>
        <v>0</v>
      </c>
      <c r="S33" s="43" t="e">
        <f t="shared" si="6"/>
        <v>#N/A</v>
      </c>
      <c r="T33" s="43">
        <f>'女子入力'!M43</f>
        <v>0</v>
      </c>
      <c r="U33" s="42" t="e">
        <f t="shared" si="1"/>
        <v>#N/A</v>
      </c>
      <c r="V33" s="43">
        <f>'女子入力'!N43</f>
        <v>0</v>
      </c>
      <c r="W33" s="43" t="e">
        <f t="shared" si="7"/>
        <v>#N/A</v>
      </c>
      <c r="X33" s="43">
        <f>'女子入力'!P43</f>
        <v>0</v>
      </c>
      <c r="Y33" s="43">
        <f>'女子入力'!Q43</f>
        <v>0</v>
      </c>
      <c r="Z33" s="43" t="str">
        <f>CONCATENATE(AA33,'女子入力'!G43,AB33)</f>
        <v>()</v>
      </c>
      <c r="AA33" s="43" t="s">
        <v>192</v>
      </c>
      <c r="AB33" s="43" t="s">
        <v>193</v>
      </c>
      <c r="AC33" s="43" t="str">
        <f t="shared" si="2"/>
        <v>0　0()</v>
      </c>
      <c r="AE33" s="32">
        <f>'女子入力'!R43</f>
        <v>0</v>
      </c>
      <c r="AF33" s="33" t="e">
        <f t="shared" si="8"/>
        <v>#N/A</v>
      </c>
      <c r="AG33" s="32">
        <f>'女子入力'!S43</f>
        <v>0</v>
      </c>
      <c r="AH33" s="33" t="e">
        <f t="shared" si="9"/>
        <v>#N/A</v>
      </c>
    </row>
    <row r="34" spans="1:34" ht="12">
      <c r="A34" s="43">
        <f>'女子入力'!B44</f>
        <v>0</v>
      </c>
      <c r="B34" s="43">
        <f t="shared" si="3"/>
        <v>200200000</v>
      </c>
      <c r="C34" s="43">
        <f>'女子入力'!C44</f>
        <v>0</v>
      </c>
      <c r="D34" s="43">
        <f>'女子入力'!D44</f>
        <v>0</v>
      </c>
      <c r="E34" s="43" t="s">
        <v>219</v>
      </c>
      <c r="F34" s="43" t="str">
        <f t="shared" si="4"/>
        <v>0　0</v>
      </c>
      <c r="G34" s="43">
        <f>'女子入力'!E44</f>
      </c>
      <c r="H34" s="43">
        <f>'女子入力'!F44</f>
      </c>
      <c r="I34" s="43" t="s">
        <v>190</v>
      </c>
      <c r="J34" s="43" t="str">
        <f t="shared" si="5"/>
        <v> </v>
      </c>
      <c r="K34" s="43" t="s">
        <v>198</v>
      </c>
      <c r="L34" s="43">
        <v>2</v>
      </c>
      <c r="M34" s="43">
        <v>46</v>
      </c>
      <c r="N34" s="43">
        <f>'女子入力'!H44</f>
        <v>0</v>
      </c>
      <c r="O34" s="43" t="e">
        <f>'女子入力'!I44</f>
        <v>#N/A</v>
      </c>
      <c r="P34" s="43">
        <f>'女子入力'!J44</f>
        <v>0</v>
      </c>
      <c r="Q34" s="42" t="e">
        <f aca="true" t="shared" si="10" ref="Q34:Q65">VLOOKUP(P34,$AJ$2:$AK$23,2,FALSE)</f>
        <v>#N/A</v>
      </c>
      <c r="R34" s="43">
        <f>'女子入力'!K44</f>
        <v>0</v>
      </c>
      <c r="S34" s="43" t="e">
        <f t="shared" si="6"/>
        <v>#N/A</v>
      </c>
      <c r="T34" s="43">
        <f>'女子入力'!M44</f>
        <v>0</v>
      </c>
      <c r="U34" s="42" t="e">
        <f aca="true" t="shared" si="11" ref="U34:U65">VLOOKUP(T34,$AJ$2:$AK$23,2,FALSE)</f>
        <v>#N/A</v>
      </c>
      <c r="V34" s="43">
        <f>'女子入力'!N44</f>
        <v>0</v>
      </c>
      <c r="W34" s="43" t="e">
        <f t="shared" si="7"/>
        <v>#N/A</v>
      </c>
      <c r="X34" s="43">
        <f>'女子入力'!P44</f>
        <v>0</v>
      </c>
      <c r="Y34" s="43">
        <f>'女子入力'!Q44</f>
        <v>0</v>
      </c>
      <c r="Z34" s="43" t="str">
        <f>CONCATENATE(AA34,'女子入力'!G44,AB34)</f>
        <v>()</v>
      </c>
      <c r="AA34" s="43" t="s">
        <v>192</v>
      </c>
      <c r="AB34" s="43" t="s">
        <v>193</v>
      </c>
      <c r="AC34" s="43" t="str">
        <f aca="true" t="shared" si="12" ref="AC34:AC65">CONCATENATE(F34,Z34)</f>
        <v>0　0()</v>
      </c>
      <c r="AE34" s="32">
        <f>'女子入力'!R44</f>
        <v>0</v>
      </c>
      <c r="AF34" s="33" t="e">
        <f t="shared" si="8"/>
        <v>#N/A</v>
      </c>
      <c r="AG34" s="32">
        <f>'女子入力'!S44</f>
        <v>0</v>
      </c>
      <c r="AH34" s="33" t="e">
        <f t="shared" si="9"/>
        <v>#N/A</v>
      </c>
    </row>
    <row r="35" spans="1:34" ht="12">
      <c r="A35" s="43">
        <f>'女子入力'!B45</f>
        <v>0</v>
      </c>
      <c r="B35" s="43">
        <f t="shared" si="3"/>
        <v>200200000</v>
      </c>
      <c r="C35" s="43">
        <f>'女子入力'!C45</f>
        <v>0</v>
      </c>
      <c r="D35" s="43">
        <f>'女子入力'!D45</f>
        <v>0</v>
      </c>
      <c r="E35" s="43" t="s">
        <v>219</v>
      </c>
      <c r="F35" s="43" t="str">
        <f t="shared" si="4"/>
        <v>0　0</v>
      </c>
      <c r="G35" s="43">
        <f>'女子入力'!E45</f>
      </c>
      <c r="H35" s="43">
        <f>'女子入力'!F45</f>
      </c>
      <c r="I35" s="43" t="s">
        <v>190</v>
      </c>
      <c r="J35" s="43" t="str">
        <f t="shared" si="5"/>
        <v> </v>
      </c>
      <c r="K35" s="43" t="s">
        <v>198</v>
      </c>
      <c r="L35" s="43">
        <v>2</v>
      </c>
      <c r="M35" s="43">
        <v>46</v>
      </c>
      <c r="N35" s="43">
        <f>'女子入力'!H45</f>
        <v>0</v>
      </c>
      <c r="O35" s="43" t="e">
        <f>'女子入力'!I45</f>
        <v>#N/A</v>
      </c>
      <c r="P35" s="43">
        <f>'女子入力'!J45</f>
        <v>0</v>
      </c>
      <c r="Q35" s="42" t="e">
        <f t="shared" si="10"/>
        <v>#N/A</v>
      </c>
      <c r="R35" s="43">
        <f>'女子入力'!K45</f>
        <v>0</v>
      </c>
      <c r="S35" s="43" t="e">
        <f t="shared" si="6"/>
        <v>#N/A</v>
      </c>
      <c r="T35" s="43">
        <f>'女子入力'!M45</f>
        <v>0</v>
      </c>
      <c r="U35" s="42" t="e">
        <f t="shared" si="11"/>
        <v>#N/A</v>
      </c>
      <c r="V35" s="43">
        <f>'女子入力'!N45</f>
        <v>0</v>
      </c>
      <c r="W35" s="43" t="e">
        <f t="shared" si="7"/>
        <v>#N/A</v>
      </c>
      <c r="X35" s="43">
        <f>'女子入力'!P45</f>
        <v>0</v>
      </c>
      <c r="Y35" s="43">
        <f>'女子入力'!Q45</f>
        <v>0</v>
      </c>
      <c r="Z35" s="43" t="str">
        <f>CONCATENATE(AA35,'女子入力'!G45,AB35)</f>
        <v>()</v>
      </c>
      <c r="AA35" s="43" t="s">
        <v>192</v>
      </c>
      <c r="AB35" s="43" t="s">
        <v>193</v>
      </c>
      <c r="AC35" s="43" t="str">
        <f t="shared" si="12"/>
        <v>0　0()</v>
      </c>
      <c r="AE35" s="32">
        <f>'女子入力'!R45</f>
        <v>0</v>
      </c>
      <c r="AF35" s="33" t="e">
        <f t="shared" si="8"/>
        <v>#N/A</v>
      </c>
      <c r="AG35" s="32">
        <f>'女子入力'!S45</f>
        <v>0</v>
      </c>
      <c r="AH35" s="33" t="e">
        <f t="shared" si="9"/>
        <v>#N/A</v>
      </c>
    </row>
    <row r="36" spans="1:34" ht="12">
      <c r="A36" s="43">
        <f>'女子入力'!B46</f>
        <v>0</v>
      </c>
      <c r="B36" s="43">
        <f t="shared" si="3"/>
        <v>200200000</v>
      </c>
      <c r="C36" s="43">
        <f>'女子入力'!C46</f>
        <v>0</v>
      </c>
      <c r="D36" s="43">
        <f>'女子入力'!D46</f>
        <v>0</v>
      </c>
      <c r="E36" s="43" t="s">
        <v>219</v>
      </c>
      <c r="F36" s="43" t="str">
        <f t="shared" si="4"/>
        <v>0　0</v>
      </c>
      <c r="G36" s="43">
        <f>'女子入力'!E46</f>
      </c>
      <c r="H36" s="43">
        <f>'女子入力'!F46</f>
      </c>
      <c r="I36" s="43" t="s">
        <v>190</v>
      </c>
      <c r="J36" s="43" t="str">
        <f t="shared" si="5"/>
        <v> </v>
      </c>
      <c r="K36" s="43" t="s">
        <v>198</v>
      </c>
      <c r="L36" s="43">
        <v>2</v>
      </c>
      <c r="M36" s="43">
        <v>46</v>
      </c>
      <c r="N36" s="43">
        <f>'女子入力'!H46</f>
        <v>0</v>
      </c>
      <c r="O36" s="43" t="e">
        <f>'女子入力'!I46</f>
        <v>#N/A</v>
      </c>
      <c r="P36" s="43">
        <f>'女子入力'!J46</f>
        <v>0</v>
      </c>
      <c r="Q36" s="42" t="e">
        <f t="shared" si="10"/>
        <v>#N/A</v>
      </c>
      <c r="R36" s="43">
        <f>'女子入力'!K46</f>
        <v>0</v>
      </c>
      <c r="S36" s="43" t="e">
        <f t="shared" si="6"/>
        <v>#N/A</v>
      </c>
      <c r="T36" s="43">
        <f>'女子入力'!M46</f>
        <v>0</v>
      </c>
      <c r="U36" s="42" t="e">
        <f t="shared" si="11"/>
        <v>#N/A</v>
      </c>
      <c r="V36" s="43">
        <f>'女子入力'!N46</f>
        <v>0</v>
      </c>
      <c r="W36" s="43" t="e">
        <f t="shared" si="7"/>
        <v>#N/A</v>
      </c>
      <c r="X36" s="43">
        <f>'女子入力'!P46</f>
        <v>0</v>
      </c>
      <c r="Y36" s="43">
        <f>'女子入力'!Q46</f>
        <v>0</v>
      </c>
      <c r="Z36" s="43" t="str">
        <f>CONCATENATE(AA36,'女子入力'!G46,AB36)</f>
        <v>()</v>
      </c>
      <c r="AA36" s="43" t="s">
        <v>192</v>
      </c>
      <c r="AB36" s="43" t="s">
        <v>193</v>
      </c>
      <c r="AC36" s="43" t="str">
        <f t="shared" si="12"/>
        <v>0　0()</v>
      </c>
      <c r="AE36" s="32">
        <f>'女子入力'!R46</f>
        <v>0</v>
      </c>
      <c r="AF36" s="33" t="e">
        <f t="shared" si="8"/>
        <v>#N/A</v>
      </c>
      <c r="AG36" s="32">
        <f>'女子入力'!S46</f>
        <v>0</v>
      </c>
      <c r="AH36" s="33" t="e">
        <f t="shared" si="9"/>
        <v>#N/A</v>
      </c>
    </row>
    <row r="37" spans="1:34" ht="12">
      <c r="A37" s="43">
        <f>'女子入力'!B47</f>
        <v>0</v>
      </c>
      <c r="B37" s="43">
        <f t="shared" si="3"/>
        <v>200200000</v>
      </c>
      <c r="C37" s="43">
        <f>'女子入力'!C47</f>
        <v>0</v>
      </c>
      <c r="D37" s="43">
        <f>'女子入力'!D47</f>
        <v>0</v>
      </c>
      <c r="E37" s="43" t="s">
        <v>219</v>
      </c>
      <c r="F37" s="43" t="str">
        <f t="shared" si="4"/>
        <v>0　0</v>
      </c>
      <c r="G37" s="43">
        <f>'女子入力'!E47</f>
      </c>
      <c r="H37" s="43">
        <f>'女子入力'!F47</f>
      </c>
      <c r="I37" s="43" t="s">
        <v>190</v>
      </c>
      <c r="J37" s="43" t="str">
        <f t="shared" si="5"/>
        <v> </v>
      </c>
      <c r="K37" s="43" t="s">
        <v>198</v>
      </c>
      <c r="L37" s="43">
        <v>2</v>
      </c>
      <c r="M37" s="43">
        <v>46</v>
      </c>
      <c r="N37" s="43">
        <f>'女子入力'!H47</f>
        <v>0</v>
      </c>
      <c r="O37" s="43" t="e">
        <f>'女子入力'!I47</f>
        <v>#N/A</v>
      </c>
      <c r="P37" s="43">
        <f>'女子入力'!J47</f>
        <v>0</v>
      </c>
      <c r="Q37" s="42" t="e">
        <f t="shared" si="10"/>
        <v>#N/A</v>
      </c>
      <c r="R37" s="43">
        <f>'女子入力'!K47</f>
        <v>0</v>
      </c>
      <c r="S37" s="43" t="e">
        <f t="shared" si="6"/>
        <v>#N/A</v>
      </c>
      <c r="T37" s="43">
        <f>'女子入力'!M47</f>
        <v>0</v>
      </c>
      <c r="U37" s="42" t="e">
        <f t="shared" si="11"/>
        <v>#N/A</v>
      </c>
      <c r="V37" s="43">
        <f>'女子入力'!N47</f>
        <v>0</v>
      </c>
      <c r="W37" s="43" t="e">
        <f t="shared" si="7"/>
        <v>#N/A</v>
      </c>
      <c r="X37" s="43">
        <f>'女子入力'!P47</f>
        <v>0</v>
      </c>
      <c r="Y37" s="43">
        <f>'女子入力'!Q47</f>
        <v>0</v>
      </c>
      <c r="Z37" s="43" t="str">
        <f>CONCATENATE(AA37,'女子入力'!G47,AB37)</f>
        <v>()</v>
      </c>
      <c r="AA37" s="43" t="s">
        <v>192</v>
      </c>
      <c r="AB37" s="43" t="s">
        <v>193</v>
      </c>
      <c r="AC37" s="43" t="str">
        <f t="shared" si="12"/>
        <v>0　0()</v>
      </c>
      <c r="AE37" s="32">
        <f>'女子入力'!R47</f>
        <v>0</v>
      </c>
      <c r="AF37" s="33" t="e">
        <f t="shared" si="8"/>
        <v>#N/A</v>
      </c>
      <c r="AG37" s="32">
        <f>'女子入力'!S47</f>
        <v>0</v>
      </c>
      <c r="AH37" s="33" t="e">
        <f t="shared" si="9"/>
        <v>#N/A</v>
      </c>
    </row>
    <row r="38" spans="1:34" ht="12">
      <c r="A38" s="43">
        <f>'女子入力'!B48</f>
        <v>0</v>
      </c>
      <c r="B38" s="43">
        <f t="shared" si="3"/>
        <v>200200000</v>
      </c>
      <c r="C38" s="43">
        <f>'女子入力'!C48</f>
        <v>0</v>
      </c>
      <c r="D38" s="43">
        <f>'女子入力'!D48</f>
        <v>0</v>
      </c>
      <c r="E38" s="43" t="s">
        <v>219</v>
      </c>
      <c r="F38" s="43" t="str">
        <f t="shared" si="4"/>
        <v>0　0</v>
      </c>
      <c r="G38" s="43">
        <f>'女子入力'!E48</f>
      </c>
      <c r="H38" s="43">
        <f>'女子入力'!F48</f>
      </c>
      <c r="I38" s="43" t="s">
        <v>190</v>
      </c>
      <c r="J38" s="43" t="str">
        <f t="shared" si="5"/>
        <v> </v>
      </c>
      <c r="K38" s="43" t="s">
        <v>198</v>
      </c>
      <c r="L38" s="43">
        <v>2</v>
      </c>
      <c r="M38" s="43">
        <v>46</v>
      </c>
      <c r="N38" s="43">
        <f>'女子入力'!H48</f>
        <v>0</v>
      </c>
      <c r="O38" s="43" t="e">
        <f>'女子入力'!I48</f>
        <v>#N/A</v>
      </c>
      <c r="P38" s="43">
        <f>'女子入力'!J48</f>
        <v>0</v>
      </c>
      <c r="Q38" s="42" t="e">
        <f t="shared" si="10"/>
        <v>#N/A</v>
      </c>
      <c r="R38" s="43">
        <f>'女子入力'!K48</f>
        <v>0</v>
      </c>
      <c r="S38" s="43" t="e">
        <f t="shared" si="6"/>
        <v>#N/A</v>
      </c>
      <c r="T38" s="43">
        <f>'女子入力'!M48</f>
        <v>0</v>
      </c>
      <c r="U38" s="42" t="e">
        <f t="shared" si="11"/>
        <v>#N/A</v>
      </c>
      <c r="V38" s="43">
        <f>'女子入力'!N48</f>
        <v>0</v>
      </c>
      <c r="W38" s="43" t="e">
        <f t="shared" si="7"/>
        <v>#N/A</v>
      </c>
      <c r="X38" s="43">
        <f>'女子入力'!P48</f>
        <v>0</v>
      </c>
      <c r="Y38" s="43">
        <f>'女子入力'!Q48</f>
        <v>0</v>
      </c>
      <c r="Z38" s="43" t="str">
        <f>CONCATENATE(AA38,'女子入力'!G48,AB38)</f>
        <v>()</v>
      </c>
      <c r="AA38" s="43" t="s">
        <v>192</v>
      </c>
      <c r="AB38" s="43" t="s">
        <v>193</v>
      </c>
      <c r="AC38" s="43" t="str">
        <f t="shared" si="12"/>
        <v>0　0()</v>
      </c>
      <c r="AE38" s="32">
        <f>'女子入力'!R48</f>
        <v>0</v>
      </c>
      <c r="AF38" s="33" t="e">
        <f t="shared" si="8"/>
        <v>#N/A</v>
      </c>
      <c r="AG38" s="32">
        <f>'女子入力'!S48</f>
        <v>0</v>
      </c>
      <c r="AH38" s="33" t="e">
        <f t="shared" si="9"/>
        <v>#N/A</v>
      </c>
    </row>
    <row r="39" spans="1:34" ht="12">
      <c r="A39" s="43">
        <f>'女子入力'!B49</f>
        <v>0</v>
      </c>
      <c r="B39" s="43">
        <f t="shared" si="3"/>
        <v>200200000</v>
      </c>
      <c r="C39" s="43">
        <f>'女子入力'!C49</f>
        <v>0</v>
      </c>
      <c r="D39" s="43">
        <f>'女子入力'!D49</f>
        <v>0</v>
      </c>
      <c r="E39" s="43" t="s">
        <v>219</v>
      </c>
      <c r="F39" s="43" t="str">
        <f t="shared" si="4"/>
        <v>0　0</v>
      </c>
      <c r="G39" s="43">
        <f>'女子入力'!E49</f>
      </c>
      <c r="H39" s="43">
        <f>'女子入力'!F49</f>
      </c>
      <c r="I39" s="43" t="s">
        <v>190</v>
      </c>
      <c r="J39" s="43" t="str">
        <f t="shared" si="5"/>
        <v> </v>
      </c>
      <c r="K39" s="43" t="s">
        <v>198</v>
      </c>
      <c r="L39" s="43">
        <v>2</v>
      </c>
      <c r="M39" s="43">
        <v>46</v>
      </c>
      <c r="N39" s="43">
        <f>'女子入力'!H49</f>
        <v>0</v>
      </c>
      <c r="O39" s="43" t="e">
        <f>'女子入力'!I49</f>
        <v>#N/A</v>
      </c>
      <c r="P39" s="43">
        <f>'女子入力'!J49</f>
        <v>0</v>
      </c>
      <c r="Q39" s="42" t="e">
        <f t="shared" si="10"/>
        <v>#N/A</v>
      </c>
      <c r="R39" s="43">
        <f>'女子入力'!K49</f>
        <v>0</v>
      </c>
      <c r="S39" s="43" t="e">
        <f t="shared" si="6"/>
        <v>#N/A</v>
      </c>
      <c r="T39" s="43">
        <f>'女子入力'!M49</f>
        <v>0</v>
      </c>
      <c r="U39" s="42" t="e">
        <f t="shared" si="11"/>
        <v>#N/A</v>
      </c>
      <c r="V39" s="43">
        <f>'女子入力'!N49</f>
        <v>0</v>
      </c>
      <c r="W39" s="43" t="e">
        <f t="shared" si="7"/>
        <v>#N/A</v>
      </c>
      <c r="X39" s="43">
        <f>'女子入力'!P49</f>
        <v>0</v>
      </c>
      <c r="Y39" s="43">
        <f>'女子入力'!Q49</f>
        <v>0</v>
      </c>
      <c r="Z39" s="43" t="str">
        <f>CONCATENATE(AA39,'女子入力'!G49,AB39)</f>
        <v>()</v>
      </c>
      <c r="AA39" s="43" t="s">
        <v>192</v>
      </c>
      <c r="AB39" s="43" t="s">
        <v>193</v>
      </c>
      <c r="AC39" s="43" t="str">
        <f t="shared" si="12"/>
        <v>0　0()</v>
      </c>
      <c r="AE39" s="32">
        <f>'女子入力'!R49</f>
        <v>0</v>
      </c>
      <c r="AF39" s="33" t="e">
        <f t="shared" si="8"/>
        <v>#N/A</v>
      </c>
      <c r="AG39" s="32">
        <f>'女子入力'!S49</f>
        <v>0</v>
      </c>
      <c r="AH39" s="33" t="e">
        <f t="shared" si="9"/>
        <v>#N/A</v>
      </c>
    </row>
    <row r="40" spans="1:34" ht="12">
      <c r="A40" s="43">
        <f>'女子入力'!B50</f>
        <v>0</v>
      </c>
      <c r="B40" s="43">
        <f t="shared" si="3"/>
        <v>200200000</v>
      </c>
      <c r="C40" s="43">
        <f>'女子入力'!C50</f>
        <v>0</v>
      </c>
      <c r="D40" s="43">
        <f>'女子入力'!D50</f>
        <v>0</v>
      </c>
      <c r="E40" s="43" t="s">
        <v>219</v>
      </c>
      <c r="F40" s="43" t="str">
        <f t="shared" si="4"/>
        <v>0　0</v>
      </c>
      <c r="G40" s="43">
        <f>'女子入力'!E50</f>
      </c>
      <c r="H40" s="43">
        <f>'女子入力'!F50</f>
      </c>
      <c r="I40" s="43" t="s">
        <v>190</v>
      </c>
      <c r="J40" s="43" t="str">
        <f t="shared" si="5"/>
        <v> </v>
      </c>
      <c r="K40" s="43" t="s">
        <v>198</v>
      </c>
      <c r="L40" s="43">
        <v>2</v>
      </c>
      <c r="M40" s="43">
        <v>46</v>
      </c>
      <c r="N40" s="43">
        <f>'女子入力'!H50</f>
        <v>0</v>
      </c>
      <c r="O40" s="43" t="e">
        <f>'女子入力'!I50</f>
        <v>#N/A</v>
      </c>
      <c r="P40" s="43">
        <f>'女子入力'!J50</f>
        <v>0</v>
      </c>
      <c r="Q40" s="42" t="e">
        <f t="shared" si="10"/>
        <v>#N/A</v>
      </c>
      <c r="R40" s="43">
        <f>'女子入力'!K50</f>
        <v>0</v>
      </c>
      <c r="S40" s="43" t="e">
        <f t="shared" si="6"/>
        <v>#N/A</v>
      </c>
      <c r="T40" s="43">
        <f>'女子入力'!M50</f>
        <v>0</v>
      </c>
      <c r="U40" s="42" t="e">
        <f t="shared" si="11"/>
        <v>#N/A</v>
      </c>
      <c r="V40" s="43">
        <f>'女子入力'!N50</f>
        <v>0</v>
      </c>
      <c r="W40" s="43" t="e">
        <f t="shared" si="7"/>
        <v>#N/A</v>
      </c>
      <c r="X40" s="43">
        <f>'女子入力'!P50</f>
        <v>0</v>
      </c>
      <c r="Y40" s="43">
        <f>'女子入力'!Q50</f>
        <v>0</v>
      </c>
      <c r="Z40" s="43" t="str">
        <f>CONCATENATE(AA40,'女子入力'!G50,AB40)</f>
        <v>()</v>
      </c>
      <c r="AA40" s="43" t="s">
        <v>192</v>
      </c>
      <c r="AB40" s="43" t="s">
        <v>193</v>
      </c>
      <c r="AC40" s="43" t="str">
        <f t="shared" si="12"/>
        <v>0　0()</v>
      </c>
      <c r="AE40" s="32">
        <f>'女子入力'!R50</f>
        <v>0</v>
      </c>
      <c r="AF40" s="33" t="e">
        <f t="shared" si="8"/>
        <v>#N/A</v>
      </c>
      <c r="AG40" s="32">
        <f>'女子入力'!S50</f>
        <v>0</v>
      </c>
      <c r="AH40" s="33" t="e">
        <f t="shared" si="9"/>
        <v>#N/A</v>
      </c>
    </row>
    <row r="41" spans="1:34" ht="12">
      <c r="A41" s="43">
        <f>'女子入力'!B51</f>
        <v>0</v>
      </c>
      <c r="B41" s="43">
        <f t="shared" si="3"/>
        <v>200200000</v>
      </c>
      <c r="C41" s="43">
        <f>'女子入力'!C51</f>
        <v>0</v>
      </c>
      <c r="D41" s="43">
        <f>'女子入力'!D51</f>
        <v>0</v>
      </c>
      <c r="E41" s="43" t="s">
        <v>219</v>
      </c>
      <c r="F41" s="43" t="str">
        <f t="shared" si="4"/>
        <v>0　0</v>
      </c>
      <c r="G41" s="43">
        <f>'女子入力'!E51</f>
      </c>
      <c r="H41" s="43">
        <f>'女子入力'!F51</f>
      </c>
      <c r="I41" s="43" t="s">
        <v>190</v>
      </c>
      <c r="J41" s="43" t="str">
        <f t="shared" si="5"/>
        <v> </v>
      </c>
      <c r="K41" s="43" t="s">
        <v>198</v>
      </c>
      <c r="L41" s="43">
        <v>2</v>
      </c>
      <c r="M41" s="43">
        <v>46</v>
      </c>
      <c r="N41" s="43">
        <f>'女子入力'!H51</f>
        <v>0</v>
      </c>
      <c r="O41" s="43" t="e">
        <f>'女子入力'!I51</f>
        <v>#N/A</v>
      </c>
      <c r="P41" s="43">
        <f>'女子入力'!J51</f>
        <v>0</v>
      </c>
      <c r="Q41" s="42" t="e">
        <f t="shared" si="10"/>
        <v>#N/A</v>
      </c>
      <c r="R41" s="43">
        <f>'女子入力'!K51</f>
        <v>0</v>
      </c>
      <c r="S41" s="43" t="e">
        <f t="shared" si="6"/>
        <v>#N/A</v>
      </c>
      <c r="T41" s="43">
        <f>'女子入力'!M51</f>
        <v>0</v>
      </c>
      <c r="U41" s="42" t="e">
        <f t="shared" si="11"/>
        <v>#N/A</v>
      </c>
      <c r="V41" s="43">
        <f>'女子入力'!N51</f>
        <v>0</v>
      </c>
      <c r="W41" s="43" t="e">
        <f t="shared" si="7"/>
        <v>#N/A</v>
      </c>
      <c r="X41" s="43">
        <f>'女子入力'!P51</f>
        <v>0</v>
      </c>
      <c r="Y41" s="43">
        <f>'女子入力'!Q51</f>
        <v>0</v>
      </c>
      <c r="Z41" s="43" t="str">
        <f>CONCATENATE(AA41,'女子入力'!G51,AB41)</f>
        <v>()</v>
      </c>
      <c r="AA41" s="43" t="s">
        <v>192</v>
      </c>
      <c r="AB41" s="43" t="s">
        <v>193</v>
      </c>
      <c r="AC41" s="43" t="str">
        <f t="shared" si="12"/>
        <v>0　0()</v>
      </c>
      <c r="AE41" s="32">
        <f>'女子入力'!R51</f>
        <v>0</v>
      </c>
      <c r="AF41" s="33" t="e">
        <f t="shared" si="8"/>
        <v>#N/A</v>
      </c>
      <c r="AG41" s="32">
        <f>'女子入力'!S51</f>
        <v>0</v>
      </c>
      <c r="AH41" s="33" t="e">
        <f t="shared" si="9"/>
        <v>#N/A</v>
      </c>
    </row>
    <row r="42" spans="1:34" ht="12">
      <c r="A42" s="43">
        <f>'女子入力'!B52</f>
        <v>0</v>
      </c>
      <c r="B42" s="43">
        <f t="shared" si="3"/>
        <v>200200000</v>
      </c>
      <c r="C42" s="43">
        <f>'女子入力'!C52</f>
        <v>0</v>
      </c>
      <c r="D42" s="43">
        <f>'女子入力'!D52</f>
        <v>0</v>
      </c>
      <c r="E42" s="43" t="s">
        <v>219</v>
      </c>
      <c r="F42" s="43" t="str">
        <f t="shared" si="4"/>
        <v>0　0</v>
      </c>
      <c r="G42" s="43">
        <f>'女子入力'!E52</f>
      </c>
      <c r="H42" s="43">
        <f>'女子入力'!F52</f>
      </c>
      <c r="I42" s="43" t="s">
        <v>190</v>
      </c>
      <c r="J42" s="43" t="str">
        <f t="shared" si="5"/>
        <v> </v>
      </c>
      <c r="K42" s="43" t="s">
        <v>198</v>
      </c>
      <c r="L42" s="43">
        <v>2</v>
      </c>
      <c r="M42" s="43">
        <v>46</v>
      </c>
      <c r="N42" s="43">
        <f>'女子入力'!H52</f>
        <v>0</v>
      </c>
      <c r="O42" s="43" t="e">
        <f>'女子入力'!I52</f>
        <v>#N/A</v>
      </c>
      <c r="P42" s="43">
        <f>'女子入力'!J52</f>
        <v>0</v>
      </c>
      <c r="Q42" s="42" t="e">
        <f t="shared" si="10"/>
        <v>#N/A</v>
      </c>
      <c r="R42" s="43">
        <f>'女子入力'!K52</f>
        <v>0</v>
      </c>
      <c r="S42" s="43" t="e">
        <f t="shared" si="6"/>
        <v>#N/A</v>
      </c>
      <c r="T42" s="43">
        <f>'女子入力'!M52</f>
        <v>0</v>
      </c>
      <c r="U42" s="42" t="e">
        <f t="shared" si="11"/>
        <v>#N/A</v>
      </c>
      <c r="V42" s="43">
        <f>'女子入力'!N52</f>
        <v>0</v>
      </c>
      <c r="W42" s="43" t="e">
        <f t="shared" si="7"/>
        <v>#N/A</v>
      </c>
      <c r="X42" s="43">
        <f>'女子入力'!P52</f>
        <v>0</v>
      </c>
      <c r="Y42" s="43">
        <f>'女子入力'!Q52</f>
        <v>0</v>
      </c>
      <c r="Z42" s="43" t="str">
        <f>CONCATENATE(AA42,'女子入力'!G52,AB42)</f>
        <v>()</v>
      </c>
      <c r="AA42" s="43" t="s">
        <v>192</v>
      </c>
      <c r="AB42" s="43" t="s">
        <v>193</v>
      </c>
      <c r="AC42" s="43" t="str">
        <f t="shared" si="12"/>
        <v>0　0()</v>
      </c>
      <c r="AE42" s="32">
        <f>'女子入力'!R52</f>
        <v>0</v>
      </c>
      <c r="AF42" s="33" t="e">
        <f t="shared" si="8"/>
        <v>#N/A</v>
      </c>
      <c r="AG42" s="32">
        <f>'女子入力'!S52</f>
        <v>0</v>
      </c>
      <c r="AH42" s="33" t="e">
        <f t="shared" si="9"/>
        <v>#N/A</v>
      </c>
    </row>
    <row r="43" spans="1:34" ht="12">
      <c r="A43" s="43">
        <f>'女子入力'!B53</f>
        <v>0</v>
      </c>
      <c r="B43" s="43">
        <f t="shared" si="3"/>
        <v>200200000</v>
      </c>
      <c r="C43" s="43">
        <f>'女子入力'!C53</f>
        <v>0</v>
      </c>
      <c r="D43" s="43">
        <f>'女子入力'!D53</f>
        <v>0</v>
      </c>
      <c r="E43" s="43" t="s">
        <v>219</v>
      </c>
      <c r="F43" s="43" t="str">
        <f t="shared" si="4"/>
        <v>0　0</v>
      </c>
      <c r="G43" s="43">
        <f>'女子入力'!E53</f>
      </c>
      <c r="H43" s="43">
        <f>'女子入力'!F53</f>
      </c>
      <c r="I43" s="43" t="s">
        <v>190</v>
      </c>
      <c r="J43" s="43" t="str">
        <f t="shared" si="5"/>
        <v> </v>
      </c>
      <c r="K43" s="43" t="s">
        <v>198</v>
      </c>
      <c r="L43" s="43">
        <v>2</v>
      </c>
      <c r="M43" s="43">
        <v>46</v>
      </c>
      <c r="N43" s="43">
        <f>'女子入力'!H53</f>
        <v>0</v>
      </c>
      <c r="O43" s="43" t="e">
        <f>'女子入力'!I53</f>
        <v>#N/A</v>
      </c>
      <c r="P43" s="43">
        <f>'女子入力'!J53</f>
        <v>0</v>
      </c>
      <c r="Q43" s="42" t="e">
        <f t="shared" si="10"/>
        <v>#N/A</v>
      </c>
      <c r="R43" s="43">
        <f>'女子入力'!K53</f>
        <v>0</v>
      </c>
      <c r="S43" s="43" t="e">
        <f t="shared" si="6"/>
        <v>#N/A</v>
      </c>
      <c r="T43" s="43">
        <f>'女子入力'!M53</f>
        <v>0</v>
      </c>
      <c r="U43" s="42" t="e">
        <f t="shared" si="11"/>
        <v>#N/A</v>
      </c>
      <c r="V43" s="43">
        <f>'女子入力'!N53</f>
        <v>0</v>
      </c>
      <c r="W43" s="43" t="e">
        <f t="shared" si="7"/>
        <v>#N/A</v>
      </c>
      <c r="X43" s="43">
        <f>'女子入力'!P53</f>
        <v>0</v>
      </c>
      <c r="Y43" s="43">
        <f>'女子入力'!Q53</f>
        <v>0</v>
      </c>
      <c r="Z43" s="43" t="str">
        <f>CONCATENATE(AA43,'女子入力'!G53,AB43)</f>
        <v>()</v>
      </c>
      <c r="AA43" s="43" t="s">
        <v>192</v>
      </c>
      <c r="AB43" s="43" t="s">
        <v>193</v>
      </c>
      <c r="AC43" s="43" t="str">
        <f t="shared" si="12"/>
        <v>0　0()</v>
      </c>
      <c r="AE43" s="32">
        <f>'女子入力'!R53</f>
        <v>0</v>
      </c>
      <c r="AF43" s="33" t="e">
        <f t="shared" si="8"/>
        <v>#N/A</v>
      </c>
      <c r="AG43" s="32">
        <f>'女子入力'!S53</f>
        <v>0</v>
      </c>
      <c r="AH43" s="33" t="e">
        <f t="shared" si="9"/>
        <v>#N/A</v>
      </c>
    </row>
    <row r="44" spans="1:34" ht="12">
      <c r="A44" s="43">
        <f>'女子入力'!B54</f>
        <v>0</v>
      </c>
      <c r="B44" s="43">
        <f t="shared" si="3"/>
        <v>200200000</v>
      </c>
      <c r="C44" s="43">
        <f>'女子入力'!C54</f>
        <v>0</v>
      </c>
      <c r="D44" s="43">
        <f>'女子入力'!D54</f>
        <v>0</v>
      </c>
      <c r="E44" s="43" t="s">
        <v>219</v>
      </c>
      <c r="F44" s="43" t="str">
        <f t="shared" si="4"/>
        <v>0　0</v>
      </c>
      <c r="G44" s="43">
        <f>'女子入力'!E54</f>
      </c>
      <c r="H44" s="43">
        <f>'女子入力'!F54</f>
      </c>
      <c r="I44" s="43" t="s">
        <v>190</v>
      </c>
      <c r="J44" s="43" t="str">
        <f t="shared" si="5"/>
        <v> </v>
      </c>
      <c r="K44" s="43" t="s">
        <v>198</v>
      </c>
      <c r="L44" s="43">
        <v>2</v>
      </c>
      <c r="M44" s="43">
        <v>46</v>
      </c>
      <c r="N44" s="43">
        <f>'女子入力'!H54</f>
        <v>0</v>
      </c>
      <c r="O44" s="43" t="e">
        <f>'女子入力'!I54</f>
        <v>#N/A</v>
      </c>
      <c r="P44" s="43">
        <f>'女子入力'!J54</f>
        <v>0</v>
      </c>
      <c r="Q44" s="42" t="e">
        <f t="shared" si="10"/>
        <v>#N/A</v>
      </c>
      <c r="R44" s="43">
        <f>'女子入力'!K54</f>
        <v>0</v>
      </c>
      <c r="S44" s="43" t="e">
        <f t="shared" si="6"/>
        <v>#N/A</v>
      </c>
      <c r="T44" s="43">
        <f>'女子入力'!M54</f>
        <v>0</v>
      </c>
      <c r="U44" s="42" t="e">
        <f t="shared" si="11"/>
        <v>#N/A</v>
      </c>
      <c r="V44" s="43">
        <f>'女子入力'!N54</f>
        <v>0</v>
      </c>
      <c r="W44" s="43" t="e">
        <f t="shared" si="7"/>
        <v>#N/A</v>
      </c>
      <c r="X44" s="43">
        <f>'女子入力'!P54</f>
        <v>0</v>
      </c>
      <c r="Y44" s="43">
        <f>'女子入力'!Q54</f>
        <v>0</v>
      </c>
      <c r="Z44" s="43" t="str">
        <f>CONCATENATE(AA44,'女子入力'!G54,AB44)</f>
        <v>()</v>
      </c>
      <c r="AA44" s="43" t="s">
        <v>192</v>
      </c>
      <c r="AB44" s="43" t="s">
        <v>193</v>
      </c>
      <c r="AC44" s="43" t="str">
        <f t="shared" si="12"/>
        <v>0　0()</v>
      </c>
      <c r="AE44" s="32">
        <f>'女子入力'!R54</f>
        <v>0</v>
      </c>
      <c r="AF44" s="33" t="e">
        <f t="shared" si="8"/>
        <v>#N/A</v>
      </c>
      <c r="AG44" s="32">
        <f>'女子入力'!S54</f>
        <v>0</v>
      </c>
      <c r="AH44" s="33" t="e">
        <f t="shared" si="9"/>
        <v>#N/A</v>
      </c>
    </row>
    <row r="45" spans="1:34" ht="12">
      <c r="A45" s="43">
        <f>'女子入力'!B55</f>
        <v>0</v>
      </c>
      <c r="B45" s="43">
        <f t="shared" si="3"/>
        <v>200200000</v>
      </c>
      <c r="C45" s="43">
        <f>'女子入力'!C55</f>
        <v>0</v>
      </c>
      <c r="D45" s="43">
        <f>'女子入力'!D55</f>
        <v>0</v>
      </c>
      <c r="E45" s="43" t="s">
        <v>219</v>
      </c>
      <c r="F45" s="43" t="str">
        <f t="shared" si="4"/>
        <v>0　0</v>
      </c>
      <c r="G45" s="43">
        <f>'女子入力'!E55</f>
      </c>
      <c r="H45" s="43">
        <f>'女子入力'!F55</f>
      </c>
      <c r="I45" s="43" t="s">
        <v>190</v>
      </c>
      <c r="J45" s="43" t="str">
        <f t="shared" si="5"/>
        <v> </v>
      </c>
      <c r="K45" s="43" t="s">
        <v>198</v>
      </c>
      <c r="L45" s="43">
        <v>2</v>
      </c>
      <c r="M45" s="43">
        <v>46</v>
      </c>
      <c r="N45" s="43">
        <f>'女子入力'!H55</f>
        <v>0</v>
      </c>
      <c r="O45" s="43" t="e">
        <f>'女子入力'!I55</f>
        <v>#N/A</v>
      </c>
      <c r="P45" s="43">
        <f>'女子入力'!J55</f>
        <v>0</v>
      </c>
      <c r="Q45" s="42" t="e">
        <f t="shared" si="10"/>
        <v>#N/A</v>
      </c>
      <c r="R45" s="43">
        <f>'女子入力'!K55</f>
        <v>0</v>
      </c>
      <c r="S45" s="43" t="e">
        <f t="shared" si="6"/>
        <v>#N/A</v>
      </c>
      <c r="T45" s="43">
        <f>'女子入力'!M55</f>
        <v>0</v>
      </c>
      <c r="U45" s="42" t="e">
        <f t="shared" si="11"/>
        <v>#N/A</v>
      </c>
      <c r="V45" s="43">
        <f>'女子入力'!N55</f>
        <v>0</v>
      </c>
      <c r="W45" s="43" t="e">
        <f t="shared" si="7"/>
        <v>#N/A</v>
      </c>
      <c r="X45" s="43">
        <f>'女子入力'!P55</f>
        <v>0</v>
      </c>
      <c r="Y45" s="43">
        <f>'女子入力'!Q55</f>
        <v>0</v>
      </c>
      <c r="Z45" s="43" t="str">
        <f>CONCATENATE(AA45,'女子入力'!G55,AB45)</f>
        <v>()</v>
      </c>
      <c r="AA45" s="43" t="s">
        <v>192</v>
      </c>
      <c r="AB45" s="43" t="s">
        <v>193</v>
      </c>
      <c r="AC45" s="43" t="str">
        <f t="shared" si="12"/>
        <v>0　0()</v>
      </c>
      <c r="AE45" s="32">
        <f>'女子入力'!R55</f>
        <v>0</v>
      </c>
      <c r="AF45" s="33" t="e">
        <f t="shared" si="8"/>
        <v>#N/A</v>
      </c>
      <c r="AG45" s="32">
        <f>'女子入力'!S55</f>
        <v>0</v>
      </c>
      <c r="AH45" s="33" t="e">
        <f t="shared" si="9"/>
        <v>#N/A</v>
      </c>
    </row>
    <row r="46" spans="1:34" ht="12">
      <c r="A46" s="43">
        <f>'女子入力'!B56</f>
        <v>0</v>
      </c>
      <c r="B46" s="43">
        <f t="shared" si="3"/>
        <v>200200000</v>
      </c>
      <c r="C46" s="43">
        <f>'女子入力'!C56</f>
        <v>0</v>
      </c>
      <c r="D46" s="43">
        <f>'女子入力'!D56</f>
        <v>0</v>
      </c>
      <c r="E46" s="43" t="s">
        <v>219</v>
      </c>
      <c r="F46" s="43" t="str">
        <f t="shared" si="4"/>
        <v>0　0</v>
      </c>
      <c r="G46" s="43">
        <f>'女子入力'!E56</f>
      </c>
      <c r="H46" s="43">
        <f>'女子入力'!F56</f>
      </c>
      <c r="I46" s="43" t="s">
        <v>190</v>
      </c>
      <c r="J46" s="43" t="str">
        <f t="shared" si="5"/>
        <v> </v>
      </c>
      <c r="K46" s="43" t="s">
        <v>198</v>
      </c>
      <c r="L46" s="43">
        <v>2</v>
      </c>
      <c r="M46" s="43">
        <v>46</v>
      </c>
      <c r="N46" s="43">
        <f>'女子入力'!H56</f>
        <v>0</v>
      </c>
      <c r="O46" s="43" t="e">
        <f>'女子入力'!I56</f>
        <v>#N/A</v>
      </c>
      <c r="P46" s="43">
        <f>'女子入力'!J56</f>
        <v>0</v>
      </c>
      <c r="Q46" s="42" t="e">
        <f t="shared" si="10"/>
        <v>#N/A</v>
      </c>
      <c r="R46" s="43">
        <f>'女子入力'!K56</f>
        <v>0</v>
      </c>
      <c r="S46" s="43" t="e">
        <f t="shared" si="6"/>
        <v>#N/A</v>
      </c>
      <c r="T46" s="43">
        <f>'女子入力'!M56</f>
        <v>0</v>
      </c>
      <c r="U46" s="42" t="e">
        <f t="shared" si="11"/>
        <v>#N/A</v>
      </c>
      <c r="V46" s="43">
        <f>'女子入力'!N56</f>
        <v>0</v>
      </c>
      <c r="W46" s="43" t="e">
        <f t="shared" si="7"/>
        <v>#N/A</v>
      </c>
      <c r="X46" s="43">
        <f>'女子入力'!P56</f>
        <v>0</v>
      </c>
      <c r="Y46" s="43">
        <f>'女子入力'!Q56</f>
        <v>0</v>
      </c>
      <c r="Z46" s="43" t="str">
        <f>CONCATENATE(AA46,'女子入力'!G56,AB46)</f>
        <v>()</v>
      </c>
      <c r="AA46" s="43" t="s">
        <v>192</v>
      </c>
      <c r="AB46" s="43" t="s">
        <v>193</v>
      </c>
      <c r="AC46" s="43" t="str">
        <f t="shared" si="12"/>
        <v>0　0()</v>
      </c>
      <c r="AE46" s="32">
        <f>'女子入力'!R56</f>
        <v>0</v>
      </c>
      <c r="AF46" s="33" t="e">
        <f t="shared" si="8"/>
        <v>#N/A</v>
      </c>
      <c r="AG46" s="32">
        <f>'女子入力'!S56</f>
        <v>0</v>
      </c>
      <c r="AH46" s="33" t="e">
        <f t="shared" si="9"/>
        <v>#N/A</v>
      </c>
    </row>
    <row r="47" spans="1:34" ht="12">
      <c r="A47" s="43">
        <f>'女子入力'!B57</f>
        <v>0</v>
      </c>
      <c r="B47" s="43">
        <f t="shared" si="3"/>
        <v>200200000</v>
      </c>
      <c r="C47" s="43">
        <f>'女子入力'!C57</f>
        <v>0</v>
      </c>
      <c r="D47" s="43">
        <f>'女子入力'!D57</f>
        <v>0</v>
      </c>
      <c r="E47" s="43" t="s">
        <v>219</v>
      </c>
      <c r="F47" s="43" t="str">
        <f t="shared" si="4"/>
        <v>0　0</v>
      </c>
      <c r="G47" s="43">
        <f>'女子入力'!E57</f>
      </c>
      <c r="H47" s="43">
        <f>'女子入力'!F57</f>
      </c>
      <c r="I47" s="43" t="s">
        <v>190</v>
      </c>
      <c r="J47" s="43" t="str">
        <f t="shared" si="5"/>
        <v> </v>
      </c>
      <c r="K47" s="43" t="s">
        <v>198</v>
      </c>
      <c r="L47" s="43">
        <v>2</v>
      </c>
      <c r="M47" s="43">
        <v>46</v>
      </c>
      <c r="N47" s="43">
        <f>'女子入力'!H57</f>
        <v>0</v>
      </c>
      <c r="O47" s="43" t="e">
        <f>'女子入力'!I57</f>
        <v>#N/A</v>
      </c>
      <c r="P47" s="43">
        <f>'女子入力'!J57</f>
        <v>0</v>
      </c>
      <c r="Q47" s="42" t="e">
        <f t="shared" si="10"/>
        <v>#N/A</v>
      </c>
      <c r="R47" s="43">
        <f>'女子入力'!K57</f>
        <v>0</v>
      </c>
      <c r="S47" s="43" t="e">
        <f t="shared" si="6"/>
        <v>#N/A</v>
      </c>
      <c r="T47" s="43">
        <f>'女子入力'!M57</f>
        <v>0</v>
      </c>
      <c r="U47" s="42" t="e">
        <f t="shared" si="11"/>
        <v>#N/A</v>
      </c>
      <c r="V47" s="43">
        <f>'女子入力'!N57</f>
        <v>0</v>
      </c>
      <c r="W47" s="43" t="e">
        <f t="shared" si="7"/>
        <v>#N/A</v>
      </c>
      <c r="X47" s="43">
        <f>'女子入力'!P57</f>
        <v>0</v>
      </c>
      <c r="Y47" s="43">
        <f>'女子入力'!Q57</f>
        <v>0</v>
      </c>
      <c r="Z47" s="43" t="str">
        <f>CONCATENATE(AA47,'女子入力'!G57,AB47)</f>
        <v>()</v>
      </c>
      <c r="AA47" s="43" t="s">
        <v>192</v>
      </c>
      <c r="AB47" s="43" t="s">
        <v>193</v>
      </c>
      <c r="AC47" s="43" t="str">
        <f t="shared" si="12"/>
        <v>0　0()</v>
      </c>
      <c r="AE47" s="32">
        <f>'女子入力'!R57</f>
        <v>0</v>
      </c>
      <c r="AF47" s="33" t="e">
        <f t="shared" si="8"/>
        <v>#N/A</v>
      </c>
      <c r="AG47" s="32">
        <f>'女子入力'!S57</f>
        <v>0</v>
      </c>
      <c r="AH47" s="33" t="e">
        <f t="shared" si="9"/>
        <v>#N/A</v>
      </c>
    </row>
    <row r="48" spans="1:34" ht="12">
      <c r="A48" s="43">
        <f>'女子入力'!B58</f>
        <v>0</v>
      </c>
      <c r="B48" s="43">
        <f t="shared" si="3"/>
        <v>200200000</v>
      </c>
      <c r="C48" s="43">
        <f>'女子入力'!C58</f>
        <v>0</v>
      </c>
      <c r="D48" s="43">
        <f>'女子入力'!D58</f>
        <v>0</v>
      </c>
      <c r="E48" s="43" t="s">
        <v>219</v>
      </c>
      <c r="F48" s="43" t="str">
        <f t="shared" si="4"/>
        <v>0　0</v>
      </c>
      <c r="G48" s="43">
        <f>'女子入力'!E58</f>
      </c>
      <c r="H48" s="43">
        <f>'女子入力'!F58</f>
      </c>
      <c r="I48" s="43" t="s">
        <v>190</v>
      </c>
      <c r="J48" s="43" t="str">
        <f t="shared" si="5"/>
        <v> </v>
      </c>
      <c r="K48" s="43" t="s">
        <v>198</v>
      </c>
      <c r="L48" s="43">
        <v>2</v>
      </c>
      <c r="M48" s="43">
        <v>46</v>
      </c>
      <c r="N48" s="43">
        <f>'女子入力'!H58</f>
        <v>0</v>
      </c>
      <c r="O48" s="43" t="e">
        <f>'女子入力'!I58</f>
        <v>#N/A</v>
      </c>
      <c r="P48" s="43">
        <f>'女子入力'!J58</f>
        <v>0</v>
      </c>
      <c r="Q48" s="42" t="e">
        <f t="shared" si="10"/>
        <v>#N/A</v>
      </c>
      <c r="R48" s="43">
        <f>'女子入力'!K58</f>
        <v>0</v>
      </c>
      <c r="S48" s="43" t="e">
        <f t="shared" si="6"/>
        <v>#N/A</v>
      </c>
      <c r="T48" s="43">
        <f>'女子入力'!M58</f>
        <v>0</v>
      </c>
      <c r="U48" s="42" t="e">
        <f t="shared" si="11"/>
        <v>#N/A</v>
      </c>
      <c r="V48" s="43">
        <f>'女子入力'!N58</f>
        <v>0</v>
      </c>
      <c r="W48" s="43" t="e">
        <f t="shared" si="7"/>
        <v>#N/A</v>
      </c>
      <c r="X48" s="43">
        <f>'女子入力'!P58</f>
        <v>0</v>
      </c>
      <c r="Y48" s="43">
        <f>'女子入力'!Q58</f>
        <v>0</v>
      </c>
      <c r="Z48" s="43" t="str">
        <f>CONCATENATE(AA48,'女子入力'!G58,AB48)</f>
        <v>()</v>
      </c>
      <c r="AA48" s="43" t="s">
        <v>192</v>
      </c>
      <c r="AB48" s="43" t="s">
        <v>193</v>
      </c>
      <c r="AC48" s="43" t="str">
        <f t="shared" si="12"/>
        <v>0　0()</v>
      </c>
      <c r="AE48" s="32">
        <f>'女子入力'!R58</f>
        <v>0</v>
      </c>
      <c r="AF48" s="33" t="e">
        <f t="shared" si="8"/>
        <v>#N/A</v>
      </c>
      <c r="AG48" s="32">
        <f>'女子入力'!S58</f>
        <v>0</v>
      </c>
      <c r="AH48" s="33" t="e">
        <f t="shared" si="9"/>
        <v>#N/A</v>
      </c>
    </row>
    <row r="49" spans="1:34" ht="12">
      <c r="A49" s="43">
        <f>'女子入力'!B59</f>
        <v>0</v>
      </c>
      <c r="B49" s="43">
        <f t="shared" si="3"/>
        <v>200200000</v>
      </c>
      <c r="C49" s="43">
        <f>'女子入力'!C59</f>
        <v>0</v>
      </c>
      <c r="D49" s="43">
        <f>'女子入力'!D59</f>
        <v>0</v>
      </c>
      <c r="E49" s="43" t="s">
        <v>219</v>
      </c>
      <c r="F49" s="43" t="str">
        <f t="shared" si="4"/>
        <v>0　0</v>
      </c>
      <c r="G49" s="43">
        <f>'女子入力'!E59</f>
      </c>
      <c r="H49" s="43">
        <f>'女子入力'!F59</f>
      </c>
      <c r="I49" s="43" t="s">
        <v>190</v>
      </c>
      <c r="J49" s="43" t="str">
        <f t="shared" si="5"/>
        <v> </v>
      </c>
      <c r="K49" s="43" t="s">
        <v>198</v>
      </c>
      <c r="L49" s="43">
        <v>2</v>
      </c>
      <c r="M49" s="43">
        <v>46</v>
      </c>
      <c r="N49" s="43">
        <f>'女子入力'!H59</f>
        <v>0</v>
      </c>
      <c r="O49" s="43" t="e">
        <f>'女子入力'!I59</f>
        <v>#N/A</v>
      </c>
      <c r="P49" s="43">
        <f>'女子入力'!J59</f>
        <v>0</v>
      </c>
      <c r="Q49" s="42" t="e">
        <f t="shared" si="10"/>
        <v>#N/A</v>
      </c>
      <c r="R49" s="43">
        <f>'女子入力'!K59</f>
        <v>0</v>
      </c>
      <c r="S49" s="43" t="e">
        <f t="shared" si="6"/>
        <v>#N/A</v>
      </c>
      <c r="T49" s="43">
        <f>'女子入力'!M59</f>
        <v>0</v>
      </c>
      <c r="U49" s="42" t="e">
        <f t="shared" si="11"/>
        <v>#N/A</v>
      </c>
      <c r="V49" s="43">
        <f>'女子入力'!N59</f>
        <v>0</v>
      </c>
      <c r="W49" s="43" t="e">
        <f t="shared" si="7"/>
        <v>#N/A</v>
      </c>
      <c r="X49" s="43">
        <f>'女子入力'!P59</f>
        <v>0</v>
      </c>
      <c r="Y49" s="43">
        <f>'女子入力'!Q59</f>
        <v>0</v>
      </c>
      <c r="Z49" s="43" t="str">
        <f>CONCATENATE(AA49,'女子入力'!G59,AB49)</f>
        <v>()</v>
      </c>
      <c r="AA49" s="43" t="s">
        <v>192</v>
      </c>
      <c r="AB49" s="43" t="s">
        <v>193</v>
      </c>
      <c r="AC49" s="43" t="str">
        <f t="shared" si="12"/>
        <v>0　0()</v>
      </c>
      <c r="AE49" s="32">
        <f>'女子入力'!R59</f>
        <v>0</v>
      </c>
      <c r="AF49" s="33" t="e">
        <f t="shared" si="8"/>
        <v>#N/A</v>
      </c>
      <c r="AG49" s="32">
        <f>'女子入力'!S59</f>
        <v>0</v>
      </c>
      <c r="AH49" s="33" t="e">
        <f t="shared" si="9"/>
        <v>#N/A</v>
      </c>
    </row>
    <row r="50" spans="1:34" ht="12">
      <c r="A50" s="43">
        <f>'女子入力'!B60</f>
        <v>0</v>
      </c>
      <c r="B50" s="43">
        <f t="shared" si="3"/>
        <v>200200000</v>
      </c>
      <c r="C50" s="43">
        <f>'女子入力'!C60</f>
        <v>0</v>
      </c>
      <c r="D50" s="43">
        <f>'女子入力'!D60</f>
        <v>0</v>
      </c>
      <c r="E50" s="43" t="s">
        <v>219</v>
      </c>
      <c r="F50" s="43" t="str">
        <f t="shared" si="4"/>
        <v>0　0</v>
      </c>
      <c r="G50" s="43">
        <f>'女子入力'!E60</f>
      </c>
      <c r="H50" s="43">
        <f>'女子入力'!F60</f>
      </c>
      <c r="I50" s="43" t="s">
        <v>190</v>
      </c>
      <c r="J50" s="43" t="str">
        <f t="shared" si="5"/>
        <v> </v>
      </c>
      <c r="K50" s="43" t="s">
        <v>198</v>
      </c>
      <c r="L50" s="43">
        <v>2</v>
      </c>
      <c r="M50" s="43">
        <v>46</v>
      </c>
      <c r="N50" s="43">
        <f>'女子入力'!H60</f>
        <v>0</v>
      </c>
      <c r="O50" s="43" t="e">
        <f>'女子入力'!I60</f>
        <v>#N/A</v>
      </c>
      <c r="P50" s="43">
        <f>'女子入力'!J60</f>
        <v>0</v>
      </c>
      <c r="Q50" s="42" t="e">
        <f t="shared" si="10"/>
        <v>#N/A</v>
      </c>
      <c r="R50" s="43">
        <f>'女子入力'!K60</f>
        <v>0</v>
      </c>
      <c r="S50" s="43" t="e">
        <f t="shared" si="6"/>
        <v>#N/A</v>
      </c>
      <c r="T50" s="43">
        <f>'女子入力'!M60</f>
        <v>0</v>
      </c>
      <c r="U50" s="42" t="e">
        <f t="shared" si="11"/>
        <v>#N/A</v>
      </c>
      <c r="V50" s="43">
        <f>'女子入力'!N60</f>
        <v>0</v>
      </c>
      <c r="W50" s="43" t="e">
        <f t="shared" si="7"/>
        <v>#N/A</v>
      </c>
      <c r="X50" s="43">
        <f>'女子入力'!P60</f>
        <v>0</v>
      </c>
      <c r="Y50" s="43">
        <f>'女子入力'!Q60</f>
        <v>0</v>
      </c>
      <c r="Z50" s="43" t="str">
        <f>CONCATENATE(AA50,'女子入力'!G60,AB50)</f>
        <v>()</v>
      </c>
      <c r="AA50" s="43" t="s">
        <v>192</v>
      </c>
      <c r="AB50" s="43" t="s">
        <v>193</v>
      </c>
      <c r="AC50" s="43" t="str">
        <f t="shared" si="12"/>
        <v>0　0()</v>
      </c>
      <c r="AE50" s="32">
        <f>'女子入力'!R60</f>
        <v>0</v>
      </c>
      <c r="AF50" s="33" t="e">
        <f t="shared" si="8"/>
        <v>#N/A</v>
      </c>
      <c r="AG50" s="32">
        <f>'女子入力'!S60</f>
        <v>0</v>
      </c>
      <c r="AH50" s="33" t="e">
        <f t="shared" si="9"/>
        <v>#N/A</v>
      </c>
    </row>
    <row r="51" spans="1:34" ht="12">
      <c r="A51" s="43">
        <f>'女子入力'!B61</f>
        <v>0</v>
      </c>
      <c r="B51" s="43">
        <f t="shared" si="3"/>
        <v>200200000</v>
      </c>
      <c r="C51" s="43">
        <f>'女子入力'!C61</f>
        <v>0</v>
      </c>
      <c r="D51" s="43">
        <f>'女子入力'!D61</f>
        <v>0</v>
      </c>
      <c r="E51" s="43" t="s">
        <v>219</v>
      </c>
      <c r="F51" s="43" t="str">
        <f>CONCATENATE(C51,E51,D51)</f>
        <v>0　0</v>
      </c>
      <c r="G51" s="43">
        <f>'女子入力'!E61</f>
      </c>
      <c r="H51" s="43">
        <f>'女子入力'!F61</f>
      </c>
      <c r="I51" s="43" t="s">
        <v>190</v>
      </c>
      <c r="J51" s="43" t="str">
        <f t="shared" si="5"/>
        <v> </v>
      </c>
      <c r="K51" s="43" t="s">
        <v>198</v>
      </c>
      <c r="L51" s="43">
        <v>2</v>
      </c>
      <c r="M51" s="43">
        <v>46</v>
      </c>
      <c r="N51" s="43">
        <f>'女子入力'!H61</f>
        <v>0</v>
      </c>
      <c r="O51" s="43" t="e">
        <f>'女子入力'!I61</f>
        <v>#N/A</v>
      </c>
      <c r="P51" s="43">
        <f>'女子入力'!J61</f>
        <v>0</v>
      </c>
      <c r="Q51" s="42" t="e">
        <f t="shared" si="10"/>
        <v>#N/A</v>
      </c>
      <c r="R51" s="43">
        <f>'女子入力'!K61</f>
        <v>0</v>
      </c>
      <c r="S51" s="43" t="e">
        <f t="shared" si="6"/>
        <v>#N/A</v>
      </c>
      <c r="T51" s="43">
        <f>'女子入力'!M61</f>
        <v>0</v>
      </c>
      <c r="U51" s="42" t="e">
        <f t="shared" si="11"/>
        <v>#N/A</v>
      </c>
      <c r="V51" s="43">
        <f>'女子入力'!N61</f>
        <v>0</v>
      </c>
      <c r="W51" s="43" t="e">
        <f t="shared" si="7"/>
        <v>#N/A</v>
      </c>
      <c r="X51" s="43">
        <f>'女子入力'!P61</f>
        <v>0</v>
      </c>
      <c r="Y51" s="43">
        <f>'女子入力'!Q61</f>
        <v>0</v>
      </c>
      <c r="Z51" s="43" t="str">
        <f>CONCATENATE(AA51,'女子入力'!G61,AB51)</f>
        <v>()</v>
      </c>
      <c r="AA51" s="43" t="s">
        <v>192</v>
      </c>
      <c r="AB51" s="43" t="s">
        <v>193</v>
      </c>
      <c r="AC51" s="43" t="str">
        <f t="shared" si="12"/>
        <v>0　0()</v>
      </c>
      <c r="AE51" s="32">
        <f>'女子入力'!R61</f>
        <v>0</v>
      </c>
      <c r="AF51" s="33" t="e">
        <f t="shared" si="8"/>
        <v>#N/A</v>
      </c>
      <c r="AG51" s="32">
        <f>'女子入力'!S61</f>
        <v>0</v>
      </c>
      <c r="AH51" s="33" t="e">
        <f t="shared" si="9"/>
        <v>#N/A</v>
      </c>
    </row>
    <row r="52" spans="1:34" ht="12">
      <c r="A52" s="43">
        <f>'女子入力'!B62</f>
        <v>0</v>
      </c>
      <c r="B52" s="43">
        <f aca="true" t="shared" si="13" ref="B52:B71">A52+200200000</f>
        <v>200200000</v>
      </c>
      <c r="C52" s="43">
        <f>'女子入力'!C62</f>
        <v>0</v>
      </c>
      <c r="D52" s="43">
        <f>'女子入力'!D62</f>
        <v>0</v>
      </c>
      <c r="E52" s="43" t="s">
        <v>219</v>
      </c>
      <c r="F52" s="43" t="str">
        <f aca="true" t="shared" si="14" ref="F52:F71">CONCATENATE(C52,E52,D52)</f>
        <v>0　0</v>
      </c>
      <c r="G52" s="43">
        <f>'女子入力'!E62</f>
      </c>
      <c r="H52" s="43">
        <f>'女子入力'!F62</f>
      </c>
      <c r="I52" s="43" t="s">
        <v>190</v>
      </c>
      <c r="J52" s="43" t="str">
        <f aca="true" t="shared" si="15" ref="J52:J71">CONCATENATE(G52,I52,H52)</f>
        <v> </v>
      </c>
      <c r="K52" s="43" t="s">
        <v>198</v>
      </c>
      <c r="L52" s="43">
        <v>2</v>
      </c>
      <c r="M52" s="43">
        <v>46</v>
      </c>
      <c r="N52" s="43">
        <f>'女子入力'!H62</f>
        <v>0</v>
      </c>
      <c r="O52" s="43" t="e">
        <f>'女子入力'!I62</f>
        <v>#N/A</v>
      </c>
      <c r="P52" s="43">
        <f>'女子入力'!J62</f>
        <v>0</v>
      </c>
      <c r="Q52" s="42" t="e">
        <f t="shared" si="10"/>
        <v>#N/A</v>
      </c>
      <c r="R52" s="43">
        <f>'女子入力'!K62</f>
        <v>0</v>
      </c>
      <c r="S52" s="43" t="e">
        <f aca="true" t="shared" si="16" ref="S52:S71">CONCATENATE(Q52," ",R52)</f>
        <v>#N/A</v>
      </c>
      <c r="T52" s="43">
        <f>'女子入力'!M62</f>
        <v>0</v>
      </c>
      <c r="U52" s="42" t="e">
        <f t="shared" si="11"/>
        <v>#N/A</v>
      </c>
      <c r="V52" s="43">
        <f>'女子入力'!N62</f>
        <v>0</v>
      </c>
      <c r="W52" s="43" t="e">
        <f aca="true" t="shared" si="17" ref="W52:W71">CONCATENATE(U52," ",V52)</f>
        <v>#N/A</v>
      </c>
      <c r="X52" s="43">
        <f>'女子入力'!P62</f>
        <v>0</v>
      </c>
      <c r="Y52" s="43">
        <f>'女子入力'!Q62</f>
        <v>0</v>
      </c>
      <c r="Z52" s="43" t="str">
        <f>CONCATENATE(AA52,'女子入力'!G62,AB52)</f>
        <v>()</v>
      </c>
      <c r="AA52" s="43" t="s">
        <v>192</v>
      </c>
      <c r="AB52" s="43" t="s">
        <v>193</v>
      </c>
      <c r="AC52" s="43" t="str">
        <f t="shared" si="12"/>
        <v>0　0()</v>
      </c>
      <c r="AE52" s="32">
        <f>'女子入力'!R62</f>
        <v>0</v>
      </c>
      <c r="AF52" s="33" t="e">
        <f aca="true" t="shared" si="18" ref="AF52:AF71">VLOOKUP(AE52,$AJ$2:$AK$23,2,FALSE)</f>
        <v>#N/A</v>
      </c>
      <c r="AG52" s="32">
        <f>'女子入力'!S62</f>
        <v>0</v>
      </c>
      <c r="AH52" s="33" t="e">
        <f aca="true" t="shared" si="19" ref="AH52:AH71">VLOOKUP(AG52,$AJ$2:$AK$23,2,FALSE)</f>
        <v>#N/A</v>
      </c>
    </row>
    <row r="53" spans="1:34" ht="12">
      <c r="A53" s="43">
        <f>'女子入力'!B63</f>
        <v>0</v>
      </c>
      <c r="B53" s="43">
        <f t="shared" si="13"/>
        <v>200200000</v>
      </c>
      <c r="C53" s="43">
        <f>'女子入力'!C63</f>
        <v>0</v>
      </c>
      <c r="D53" s="43">
        <f>'女子入力'!D63</f>
        <v>0</v>
      </c>
      <c r="E53" s="43" t="s">
        <v>219</v>
      </c>
      <c r="F53" s="43" t="str">
        <f t="shared" si="14"/>
        <v>0　0</v>
      </c>
      <c r="G53" s="43">
        <f>'女子入力'!E63</f>
      </c>
      <c r="H53" s="43">
        <f>'女子入力'!F63</f>
      </c>
      <c r="I53" s="43" t="s">
        <v>190</v>
      </c>
      <c r="J53" s="43" t="str">
        <f t="shared" si="15"/>
        <v> </v>
      </c>
      <c r="K53" s="43" t="s">
        <v>198</v>
      </c>
      <c r="L53" s="43">
        <v>2</v>
      </c>
      <c r="M53" s="43">
        <v>46</v>
      </c>
      <c r="N53" s="43">
        <f>'女子入力'!H63</f>
        <v>0</v>
      </c>
      <c r="O53" s="43" t="e">
        <f>'女子入力'!I63</f>
        <v>#N/A</v>
      </c>
      <c r="P53" s="43">
        <f>'女子入力'!J63</f>
        <v>0</v>
      </c>
      <c r="Q53" s="42" t="e">
        <f t="shared" si="10"/>
        <v>#N/A</v>
      </c>
      <c r="R53" s="43">
        <f>'女子入力'!K63</f>
        <v>0</v>
      </c>
      <c r="S53" s="43" t="e">
        <f t="shared" si="16"/>
        <v>#N/A</v>
      </c>
      <c r="T53" s="43">
        <f>'女子入力'!M63</f>
        <v>0</v>
      </c>
      <c r="U53" s="42" t="e">
        <f t="shared" si="11"/>
        <v>#N/A</v>
      </c>
      <c r="V53" s="43">
        <f>'女子入力'!N63</f>
        <v>0</v>
      </c>
      <c r="W53" s="43" t="e">
        <f t="shared" si="17"/>
        <v>#N/A</v>
      </c>
      <c r="X53" s="43">
        <f>'女子入力'!P63</f>
        <v>0</v>
      </c>
      <c r="Y53" s="43">
        <f>'女子入力'!Q63</f>
        <v>0</v>
      </c>
      <c r="Z53" s="43" t="str">
        <f>CONCATENATE(AA53,'女子入力'!G63,AB53)</f>
        <v>()</v>
      </c>
      <c r="AA53" s="43" t="s">
        <v>192</v>
      </c>
      <c r="AB53" s="43" t="s">
        <v>193</v>
      </c>
      <c r="AC53" s="43" t="str">
        <f t="shared" si="12"/>
        <v>0　0()</v>
      </c>
      <c r="AE53" s="32">
        <f>'女子入力'!R63</f>
        <v>0</v>
      </c>
      <c r="AF53" s="33" t="e">
        <f t="shared" si="18"/>
        <v>#N/A</v>
      </c>
      <c r="AG53" s="32">
        <f>'女子入力'!S63</f>
        <v>0</v>
      </c>
      <c r="AH53" s="33" t="e">
        <f t="shared" si="19"/>
        <v>#N/A</v>
      </c>
    </row>
    <row r="54" spans="1:34" ht="12">
      <c r="A54" s="43">
        <f>'女子入力'!B64</f>
        <v>0</v>
      </c>
      <c r="B54" s="43">
        <f t="shared" si="13"/>
        <v>200200000</v>
      </c>
      <c r="C54" s="43">
        <f>'女子入力'!C64</f>
        <v>0</v>
      </c>
      <c r="D54" s="43">
        <f>'女子入力'!D64</f>
        <v>0</v>
      </c>
      <c r="E54" s="43" t="s">
        <v>219</v>
      </c>
      <c r="F54" s="43" t="str">
        <f t="shared" si="14"/>
        <v>0　0</v>
      </c>
      <c r="G54" s="43">
        <f>'女子入力'!E64</f>
      </c>
      <c r="H54" s="43">
        <f>'女子入力'!F64</f>
      </c>
      <c r="I54" s="43" t="s">
        <v>190</v>
      </c>
      <c r="J54" s="43" t="str">
        <f t="shared" si="15"/>
        <v> </v>
      </c>
      <c r="K54" s="43" t="s">
        <v>198</v>
      </c>
      <c r="L54" s="43">
        <v>2</v>
      </c>
      <c r="M54" s="43">
        <v>46</v>
      </c>
      <c r="N54" s="43">
        <f>'女子入力'!H64</f>
        <v>0</v>
      </c>
      <c r="O54" s="43" t="e">
        <f>'女子入力'!I64</f>
        <v>#N/A</v>
      </c>
      <c r="P54" s="43">
        <f>'女子入力'!J64</f>
        <v>0</v>
      </c>
      <c r="Q54" s="42" t="e">
        <f t="shared" si="10"/>
        <v>#N/A</v>
      </c>
      <c r="R54" s="43">
        <f>'女子入力'!K64</f>
        <v>0</v>
      </c>
      <c r="S54" s="43" t="e">
        <f t="shared" si="16"/>
        <v>#N/A</v>
      </c>
      <c r="T54" s="43">
        <f>'女子入力'!M64</f>
        <v>0</v>
      </c>
      <c r="U54" s="42" t="e">
        <f t="shared" si="11"/>
        <v>#N/A</v>
      </c>
      <c r="V54" s="43">
        <f>'女子入力'!N64</f>
        <v>0</v>
      </c>
      <c r="W54" s="43" t="e">
        <f t="shared" si="17"/>
        <v>#N/A</v>
      </c>
      <c r="X54" s="43">
        <f>'女子入力'!P64</f>
        <v>0</v>
      </c>
      <c r="Y54" s="43">
        <f>'女子入力'!Q64</f>
        <v>0</v>
      </c>
      <c r="Z54" s="43" t="str">
        <f>CONCATENATE(AA54,'女子入力'!G64,AB54)</f>
        <v>()</v>
      </c>
      <c r="AA54" s="43" t="s">
        <v>192</v>
      </c>
      <c r="AB54" s="43" t="s">
        <v>193</v>
      </c>
      <c r="AC54" s="43" t="str">
        <f t="shared" si="12"/>
        <v>0　0()</v>
      </c>
      <c r="AE54" s="32">
        <f>'女子入力'!R64</f>
        <v>0</v>
      </c>
      <c r="AF54" s="33" t="e">
        <f t="shared" si="18"/>
        <v>#N/A</v>
      </c>
      <c r="AG54" s="32">
        <f>'女子入力'!S64</f>
        <v>0</v>
      </c>
      <c r="AH54" s="33" t="e">
        <f t="shared" si="19"/>
        <v>#N/A</v>
      </c>
    </row>
    <row r="55" spans="1:34" ht="12">
      <c r="A55" s="43">
        <f>'女子入力'!B65</f>
        <v>0</v>
      </c>
      <c r="B55" s="43">
        <f t="shared" si="13"/>
        <v>200200000</v>
      </c>
      <c r="C55" s="43">
        <f>'女子入力'!C65</f>
        <v>0</v>
      </c>
      <c r="D55" s="43">
        <f>'女子入力'!D65</f>
        <v>0</v>
      </c>
      <c r="E55" s="43" t="s">
        <v>219</v>
      </c>
      <c r="F55" s="43" t="str">
        <f t="shared" si="14"/>
        <v>0　0</v>
      </c>
      <c r="G55" s="43">
        <f>'女子入力'!E65</f>
      </c>
      <c r="H55" s="43">
        <f>'女子入力'!F65</f>
      </c>
      <c r="I55" s="43" t="s">
        <v>190</v>
      </c>
      <c r="J55" s="43" t="str">
        <f t="shared" si="15"/>
        <v> </v>
      </c>
      <c r="K55" s="43" t="s">
        <v>198</v>
      </c>
      <c r="L55" s="43">
        <v>2</v>
      </c>
      <c r="M55" s="43">
        <v>46</v>
      </c>
      <c r="N55" s="43">
        <f>'女子入力'!H65</f>
        <v>0</v>
      </c>
      <c r="O55" s="43" t="e">
        <f>'女子入力'!I65</f>
        <v>#N/A</v>
      </c>
      <c r="P55" s="43">
        <f>'女子入力'!J65</f>
        <v>0</v>
      </c>
      <c r="Q55" s="42" t="e">
        <f t="shared" si="10"/>
        <v>#N/A</v>
      </c>
      <c r="R55" s="43">
        <f>'女子入力'!K65</f>
        <v>0</v>
      </c>
      <c r="S55" s="43" t="e">
        <f t="shared" si="16"/>
        <v>#N/A</v>
      </c>
      <c r="T55" s="43">
        <f>'女子入力'!M65</f>
        <v>0</v>
      </c>
      <c r="U55" s="42" t="e">
        <f t="shared" si="11"/>
        <v>#N/A</v>
      </c>
      <c r="V55" s="43">
        <f>'女子入力'!N65</f>
        <v>0</v>
      </c>
      <c r="W55" s="43" t="e">
        <f t="shared" si="17"/>
        <v>#N/A</v>
      </c>
      <c r="X55" s="43">
        <f>'女子入力'!P65</f>
        <v>0</v>
      </c>
      <c r="Y55" s="43">
        <f>'女子入力'!Q65</f>
        <v>0</v>
      </c>
      <c r="Z55" s="43" t="str">
        <f>CONCATENATE(AA55,'女子入力'!G65,AB55)</f>
        <v>()</v>
      </c>
      <c r="AA55" s="43" t="s">
        <v>192</v>
      </c>
      <c r="AB55" s="43" t="s">
        <v>193</v>
      </c>
      <c r="AC55" s="43" t="str">
        <f t="shared" si="12"/>
        <v>0　0()</v>
      </c>
      <c r="AE55" s="32">
        <f>'女子入力'!R65</f>
        <v>0</v>
      </c>
      <c r="AF55" s="33" t="e">
        <f t="shared" si="18"/>
        <v>#N/A</v>
      </c>
      <c r="AG55" s="32">
        <f>'女子入力'!S65</f>
        <v>0</v>
      </c>
      <c r="AH55" s="33" t="e">
        <f t="shared" si="19"/>
        <v>#N/A</v>
      </c>
    </row>
    <row r="56" spans="1:34" ht="12">
      <c r="A56" s="43">
        <f>'女子入力'!B66</f>
        <v>0</v>
      </c>
      <c r="B56" s="43">
        <f t="shared" si="13"/>
        <v>200200000</v>
      </c>
      <c r="C56" s="43">
        <f>'女子入力'!C66</f>
        <v>0</v>
      </c>
      <c r="D56" s="43">
        <f>'女子入力'!D66</f>
        <v>0</v>
      </c>
      <c r="E56" s="43" t="s">
        <v>219</v>
      </c>
      <c r="F56" s="43" t="str">
        <f t="shared" si="14"/>
        <v>0　0</v>
      </c>
      <c r="G56" s="43">
        <f>'女子入力'!E66</f>
      </c>
      <c r="H56" s="43">
        <f>'女子入力'!F66</f>
      </c>
      <c r="I56" s="43" t="s">
        <v>190</v>
      </c>
      <c r="J56" s="43" t="str">
        <f t="shared" si="15"/>
        <v> </v>
      </c>
      <c r="K56" s="43" t="s">
        <v>198</v>
      </c>
      <c r="L56" s="43">
        <v>2</v>
      </c>
      <c r="M56" s="43">
        <v>46</v>
      </c>
      <c r="N56" s="43">
        <f>'女子入力'!H66</f>
        <v>0</v>
      </c>
      <c r="O56" s="43" t="e">
        <f>'女子入力'!I66</f>
        <v>#N/A</v>
      </c>
      <c r="P56" s="43">
        <f>'女子入力'!J66</f>
        <v>0</v>
      </c>
      <c r="Q56" s="42" t="e">
        <f t="shared" si="10"/>
        <v>#N/A</v>
      </c>
      <c r="R56" s="43">
        <f>'女子入力'!K66</f>
        <v>0</v>
      </c>
      <c r="S56" s="43" t="e">
        <f t="shared" si="16"/>
        <v>#N/A</v>
      </c>
      <c r="T56" s="43">
        <f>'女子入力'!M66</f>
        <v>0</v>
      </c>
      <c r="U56" s="42" t="e">
        <f t="shared" si="11"/>
        <v>#N/A</v>
      </c>
      <c r="V56" s="43">
        <f>'女子入力'!N66</f>
        <v>0</v>
      </c>
      <c r="W56" s="43" t="e">
        <f t="shared" si="17"/>
        <v>#N/A</v>
      </c>
      <c r="X56" s="43">
        <f>'女子入力'!P66</f>
        <v>0</v>
      </c>
      <c r="Y56" s="43">
        <f>'女子入力'!Q66</f>
        <v>0</v>
      </c>
      <c r="Z56" s="43" t="str">
        <f>CONCATENATE(AA56,'女子入力'!G66,AB56)</f>
        <v>()</v>
      </c>
      <c r="AA56" s="43" t="s">
        <v>192</v>
      </c>
      <c r="AB56" s="43" t="s">
        <v>193</v>
      </c>
      <c r="AC56" s="43" t="str">
        <f t="shared" si="12"/>
        <v>0　0()</v>
      </c>
      <c r="AE56" s="32">
        <f>'女子入力'!R66</f>
        <v>0</v>
      </c>
      <c r="AF56" s="33" t="e">
        <f t="shared" si="18"/>
        <v>#N/A</v>
      </c>
      <c r="AG56" s="32">
        <f>'女子入力'!S66</f>
        <v>0</v>
      </c>
      <c r="AH56" s="33" t="e">
        <f t="shared" si="19"/>
        <v>#N/A</v>
      </c>
    </row>
    <row r="57" spans="1:34" ht="12">
      <c r="A57" s="43">
        <f>'女子入力'!B67</f>
        <v>0</v>
      </c>
      <c r="B57" s="43">
        <f t="shared" si="13"/>
        <v>200200000</v>
      </c>
      <c r="C57" s="43">
        <f>'女子入力'!C67</f>
        <v>0</v>
      </c>
      <c r="D57" s="43">
        <f>'女子入力'!D67</f>
        <v>0</v>
      </c>
      <c r="E57" s="43" t="s">
        <v>219</v>
      </c>
      <c r="F57" s="43" t="str">
        <f t="shared" si="14"/>
        <v>0　0</v>
      </c>
      <c r="G57" s="43">
        <f>'女子入力'!E67</f>
      </c>
      <c r="H57" s="43">
        <f>'女子入力'!F67</f>
      </c>
      <c r="I57" s="43" t="s">
        <v>190</v>
      </c>
      <c r="J57" s="43" t="str">
        <f t="shared" si="15"/>
        <v> </v>
      </c>
      <c r="K57" s="43" t="s">
        <v>198</v>
      </c>
      <c r="L57" s="43">
        <v>2</v>
      </c>
      <c r="M57" s="43">
        <v>46</v>
      </c>
      <c r="N57" s="43">
        <f>'女子入力'!H67</f>
        <v>0</v>
      </c>
      <c r="O57" s="43" t="e">
        <f>'女子入力'!I67</f>
        <v>#N/A</v>
      </c>
      <c r="P57" s="43">
        <f>'女子入力'!J67</f>
        <v>0</v>
      </c>
      <c r="Q57" s="42" t="e">
        <f t="shared" si="10"/>
        <v>#N/A</v>
      </c>
      <c r="R57" s="43">
        <f>'女子入力'!K67</f>
        <v>0</v>
      </c>
      <c r="S57" s="43" t="e">
        <f t="shared" si="16"/>
        <v>#N/A</v>
      </c>
      <c r="T57" s="43">
        <f>'女子入力'!M67</f>
        <v>0</v>
      </c>
      <c r="U57" s="42" t="e">
        <f t="shared" si="11"/>
        <v>#N/A</v>
      </c>
      <c r="V57" s="43">
        <f>'女子入力'!N67</f>
        <v>0</v>
      </c>
      <c r="W57" s="43" t="e">
        <f t="shared" si="17"/>
        <v>#N/A</v>
      </c>
      <c r="X57" s="43">
        <f>'女子入力'!P67</f>
        <v>0</v>
      </c>
      <c r="Y57" s="43">
        <f>'女子入力'!Q67</f>
        <v>0</v>
      </c>
      <c r="Z57" s="43" t="str">
        <f>CONCATENATE(AA57,'女子入力'!G67,AB57)</f>
        <v>()</v>
      </c>
      <c r="AA57" s="43" t="s">
        <v>192</v>
      </c>
      <c r="AB57" s="43" t="s">
        <v>193</v>
      </c>
      <c r="AC57" s="43" t="str">
        <f t="shared" si="12"/>
        <v>0　0()</v>
      </c>
      <c r="AE57" s="32">
        <f>'女子入力'!R67</f>
        <v>0</v>
      </c>
      <c r="AF57" s="33" t="e">
        <f t="shared" si="18"/>
        <v>#N/A</v>
      </c>
      <c r="AG57" s="32">
        <f>'女子入力'!S67</f>
        <v>0</v>
      </c>
      <c r="AH57" s="33" t="e">
        <f t="shared" si="19"/>
        <v>#N/A</v>
      </c>
    </row>
    <row r="58" spans="1:34" ht="12">
      <c r="A58" s="43">
        <f>'女子入力'!B68</f>
        <v>0</v>
      </c>
      <c r="B58" s="43">
        <f t="shared" si="13"/>
        <v>200200000</v>
      </c>
      <c r="C58" s="43">
        <f>'女子入力'!C68</f>
        <v>0</v>
      </c>
      <c r="D58" s="43">
        <f>'女子入力'!D68</f>
        <v>0</v>
      </c>
      <c r="E58" s="43" t="s">
        <v>219</v>
      </c>
      <c r="F58" s="43" t="str">
        <f t="shared" si="14"/>
        <v>0　0</v>
      </c>
      <c r="G58" s="43">
        <f>'女子入力'!E68</f>
      </c>
      <c r="H58" s="43">
        <f>'女子入力'!F68</f>
      </c>
      <c r="I58" s="43" t="s">
        <v>190</v>
      </c>
      <c r="J58" s="43" t="str">
        <f t="shared" si="15"/>
        <v> </v>
      </c>
      <c r="K58" s="43" t="s">
        <v>198</v>
      </c>
      <c r="L58" s="43">
        <v>2</v>
      </c>
      <c r="M58" s="43">
        <v>46</v>
      </c>
      <c r="N58" s="43">
        <f>'女子入力'!H68</f>
        <v>0</v>
      </c>
      <c r="O58" s="43" t="e">
        <f>'女子入力'!I68</f>
        <v>#N/A</v>
      </c>
      <c r="P58" s="43">
        <f>'女子入力'!J68</f>
        <v>0</v>
      </c>
      <c r="Q58" s="42" t="e">
        <f t="shared" si="10"/>
        <v>#N/A</v>
      </c>
      <c r="R58" s="43">
        <f>'女子入力'!K68</f>
        <v>0</v>
      </c>
      <c r="S58" s="43" t="e">
        <f t="shared" si="16"/>
        <v>#N/A</v>
      </c>
      <c r="T58" s="43">
        <f>'女子入力'!M68</f>
        <v>0</v>
      </c>
      <c r="U58" s="42" t="e">
        <f t="shared" si="11"/>
        <v>#N/A</v>
      </c>
      <c r="V58" s="43">
        <f>'女子入力'!N68</f>
        <v>0</v>
      </c>
      <c r="W58" s="43" t="e">
        <f t="shared" si="17"/>
        <v>#N/A</v>
      </c>
      <c r="X58" s="43">
        <f>'女子入力'!P68</f>
        <v>0</v>
      </c>
      <c r="Y58" s="43">
        <f>'女子入力'!Q68</f>
        <v>0</v>
      </c>
      <c r="Z58" s="43" t="str">
        <f>CONCATENATE(AA58,'女子入力'!G68,AB58)</f>
        <v>()</v>
      </c>
      <c r="AA58" s="43" t="s">
        <v>192</v>
      </c>
      <c r="AB58" s="43" t="s">
        <v>193</v>
      </c>
      <c r="AC58" s="43" t="str">
        <f t="shared" si="12"/>
        <v>0　0()</v>
      </c>
      <c r="AE58" s="32">
        <f>'女子入力'!R68</f>
        <v>0</v>
      </c>
      <c r="AF58" s="33" t="e">
        <f t="shared" si="18"/>
        <v>#N/A</v>
      </c>
      <c r="AG58" s="32">
        <f>'女子入力'!S68</f>
        <v>0</v>
      </c>
      <c r="AH58" s="33" t="e">
        <f t="shared" si="19"/>
        <v>#N/A</v>
      </c>
    </row>
    <row r="59" spans="1:34" ht="12">
      <c r="A59" s="43">
        <f>'女子入力'!B69</f>
        <v>0</v>
      </c>
      <c r="B59" s="43">
        <f t="shared" si="13"/>
        <v>200200000</v>
      </c>
      <c r="C59" s="43">
        <f>'女子入力'!C69</f>
        <v>0</v>
      </c>
      <c r="D59" s="43">
        <f>'女子入力'!D69</f>
        <v>0</v>
      </c>
      <c r="E59" s="43" t="s">
        <v>219</v>
      </c>
      <c r="F59" s="43" t="str">
        <f t="shared" si="14"/>
        <v>0　0</v>
      </c>
      <c r="G59" s="43">
        <f>'女子入力'!E69</f>
      </c>
      <c r="H59" s="43">
        <f>'女子入力'!F69</f>
      </c>
      <c r="I59" s="43" t="s">
        <v>190</v>
      </c>
      <c r="J59" s="43" t="str">
        <f t="shared" si="15"/>
        <v> </v>
      </c>
      <c r="K59" s="43" t="s">
        <v>198</v>
      </c>
      <c r="L59" s="43">
        <v>2</v>
      </c>
      <c r="M59" s="43">
        <v>46</v>
      </c>
      <c r="N59" s="43">
        <f>'女子入力'!H69</f>
        <v>0</v>
      </c>
      <c r="O59" s="43" t="e">
        <f>'女子入力'!I69</f>
        <v>#N/A</v>
      </c>
      <c r="P59" s="43">
        <f>'女子入力'!J69</f>
        <v>0</v>
      </c>
      <c r="Q59" s="42" t="e">
        <f t="shared" si="10"/>
        <v>#N/A</v>
      </c>
      <c r="R59" s="43">
        <f>'女子入力'!K69</f>
        <v>0</v>
      </c>
      <c r="S59" s="43" t="e">
        <f t="shared" si="16"/>
        <v>#N/A</v>
      </c>
      <c r="T59" s="43">
        <f>'女子入力'!M69</f>
        <v>0</v>
      </c>
      <c r="U59" s="42" t="e">
        <f t="shared" si="11"/>
        <v>#N/A</v>
      </c>
      <c r="V59" s="43">
        <f>'女子入力'!N69</f>
        <v>0</v>
      </c>
      <c r="W59" s="43" t="e">
        <f t="shared" si="17"/>
        <v>#N/A</v>
      </c>
      <c r="X59" s="43">
        <f>'女子入力'!P69</f>
        <v>0</v>
      </c>
      <c r="Y59" s="43">
        <f>'女子入力'!Q69</f>
        <v>0</v>
      </c>
      <c r="Z59" s="43" t="str">
        <f>CONCATENATE(AA59,'女子入力'!G69,AB59)</f>
        <v>()</v>
      </c>
      <c r="AA59" s="43" t="s">
        <v>192</v>
      </c>
      <c r="AB59" s="43" t="s">
        <v>193</v>
      </c>
      <c r="AC59" s="43" t="str">
        <f t="shared" si="12"/>
        <v>0　0()</v>
      </c>
      <c r="AE59" s="32">
        <f>'女子入力'!R69</f>
        <v>0</v>
      </c>
      <c r="AF59" s="33" t="e">
        <f t="shared" si="18"/>
        <v>#N/A</v>
      </c>
      <c r="AG59" s="32">
        <f>'女子入力'!S69</f>
        <v>0</v>
      </c>
      <c r="AH59" s="33" t="e">
        <f t="shared" si="19"/>
        <v>#N/A</v>
      </c>
    </row>
    <row r="60" spans="1:34" ht="12">
      <c r="A60" s="43">
        <f>'女子入力'!B70</f>
        <v>0</v>
      </c>
      <c r="B60" s="43">
        <f t="shared" si="13"/>
        <v>200200000</v>
      </c>
      <c r="C60" s="43">
        <f>'女子入力'!C70</f>
        <v>0</v>
      </c>
      <c r="D60" s="43">
        <f>'女子入力'!D70</f>
        <v>0</v>
      </c>
      <c r="E60" s="43" t="s">
        <v>219</v>
      </c>
      <c r="F60" s="43" t="str">
        <f t="shared" si="14"/>
        <v>0　0</v>
      </c>
      <c r="G60" s="43">
        <f>'女子入力'!E70</f>
      </c>
      <c r="H60" s="43">
        <f>'女子入力'!F70</f>
      </c>
      <c r="I60" s="43" t="s">
        <v>190</v>
      </c>
      <c r="J60" s="43" t="str">
        <f t="shared" si="15"/>
        <v> </v>
      </c>
      <c r="K60" s="43" t="s">
        <v>198</v>
      </c>
      <c r="L60" s="43">
        <v>2</v>
      </c>
      <c r="M60" s="43">
        <v>46</v>
      </c>
      <c r="N60" s="43">
        <f>'女子入力'!H70</f>
        <v>0</v>
      </c>
      <c r="O60" s="43" t="e">
        <f>'女子入力'!I70</f>
        <v>#N/A</v>
      </c>
      <c r="P60" s="43">
        <f>'女子入力'!J70</f>
        <v>0</v>
      </c>
      <c r="Q60" s="42" t="e">
        <f t="shared" si="10"/>
        <v>#N/A</v>
      </c>
      <c r="R60" s="43">
        <f>'女子入力'!K70</f>
        <v>0</v>
      </c>
      <c r="S60" s="43" t="e">
        <f t="shared" si="16"/>
        <v>#N/A</v>
      </c>
      <c r="T60" s="43">
        <f>'女子入力'!M70</f>
        <v>0</v>
      </c>
      <c r="U60" s="42" t="e">
        <f t="shared" si="11"/>
        <v>#N/A</v>
      </c>
      <c r="V60" s="43">
        <f>'女子入力'!N70</f>
        <v>0</v>
      </c>
      <c r="W60" s="43" t="e">
        <f t="shared" si="17"/>
        <v>#N/A</v>
      </c>
      <c r="X60" s="43">
        <f>'女子入力'!P70</f>
        <v>0</v>
      </c>
      <c r="Y60" s="43">
        <f>'女子入力'!Q70</f>
        <v>0</v>
      </c>
      <c r="Z60" s="43" t="str">
        <f>CONCATENATE(AA60,'女子入力'!G70,AB60)</f>
        <v>()</v>
      </c>
      <c r="AA60" s="43" t="s">
        <v>192</v>
      </c>
      <c r="AB60" s="43" t="s">
        <v>193</v>
      </c>
      <c r="AC60" s="43" t="str">
        <f t="shared" si="12"/>
        <v>0　0()</v>
      </c>
      <c r="AE60" s="32">
        <f>'女子入力'!R70</f>
        <v>0</v>
      </c>
      <c r="AF60" s="33" t="e">
        <f t="shared" si="18"/>
        <v>#N/A</v>
      </c>
      <c r="AG60" s="32">
        <f>'女子入力'!S70</f>
        <v>0</v>
      </c>
      <c r="AH60" s="33" t="e">
        <f t="shared" si="19"/>
        <v>#N/A</v>
      </c>
    </row>
    <row r="61" spans="1:34" ht="12">
      <c r="A61" s="43">
        <f>'女子入力'!B71</f>
        <v>0</v>
      </c>
      <c r="B61" s="43">
        <f t="shared" si="13"/>
        <v>200200000</v>
      </c>
      <c r="C61" s="43">
        <f>'女子入力'!C71</f>
        <v>0</v>
      </c>
      <c r="D61" s="43">
        <f>'女子入力'!D71</f>
        <v>0</v>
      </c>
      <c r="E61" s="43" t="s">
        <v>219</v>
      </c>
      <c r="F61" s="43" t="str">
        <f t="shared" si="14"/>
        <v>0　0</v>
      </c>
      <c r="G61" s="43">
        <f>'女子入力'!E71</f>
      </c>
      <c r="H61" s="43">
        <f>'女子入力'!F71</f>
      </c>
      <c r="I61" s="43" t="s">
        <v>190</v>
      </c>
      <c r="J61" s="43" t="str">
        <f t="shared" si="15"/>
        <v> </v>
      </c>
      <c r="K61" s="43" t="s">
        <v>198</v>
      </c>
      <c r="L61" s="43">
        <v>2</v>
      </c>
      <c r="M61" s="43">
        <v>46</v>
      </c>
      <c r="N61" s="43">
        <f>'女子入力'!H71</f>
        <v>0</v>
      </c>
      <c r="O61" s="43" t="e">
        <f>'女子入力'!I71</f>
        <v>#N/A</v>
      </c>
      <c r="P61" s="43">
        <f>'女子入力'!J71</f>
        <v>0</v>
      </c>
      <c r="Q61" s="42" t="e">
        <f t="shared" si="10"/>
        <v>#N/A</v>
      </c>
      <c r="R61" s="43">
        <f>'女子入力'!K71</f>
        <v>0</v>
      </c>
      <c r="S61" s="43" t="e">
        <f t="shared" si="16"/>
        <v>#N/A</v>
      </c>
      <c r="T61" s="43">
        <f>'女子入力'!M71</f>
        <v>0</v>
      </c>
      <c r="U61" s="42" t="e">
        <f t="shared" si="11"/>
        <v>#N/A</v>
      </c>
      <c r="V61" s="43">
        <f>'女子入力'!N71</f>
        <v>0</v>
      </c>
      <c r="W61" s="43" t="e">
        <f t="shared" si="17"/>
        <v>#N/A</v>
      </c>
      <c r="X61" s="43">
        <f>'女子入力'!P71</f>
        <v>0</v>
      </c>
      <c r="Y61" s="43">
        <f>'女子入力'!Q71</f>
        <v>0</v>
      </c>
      <c r="Z61" s="43" t="str">
        <f>CONCATENATE(AA61,'女子入力'!G71,AB61)</f>
        <v>()</v>
      </c>
      <c r="AA61" s="43" t="s">
        <v>192</v>
      </c>
      <c r="AB61" s="43" t="s">
        <v>193</v>
      </c>
      <c r="AC61" s="43" t="str">
        <f t="shared" si="12"/>
        <v>0　0()</v>
      </c>
      <c r="AE61" s="32">
        <f>'女子入力'!R71</f>
        <v>0</v>
      </c>
      <c r="AF61" s="33" t="e">
        <f t="shared" si="18"/>
        <v>#N/A</v>
      </c>
      <c r="AG61" s="32">
        <f>'女子入力'!S71</f>
        <v>0</v>
      </c>
      <c r="AH61" s="33" t="e">
        <f t="shared" si="19"/>
        <v>#N/A</v>
      </c>
    </row>
    <row r="62" spans="1:34" ht="12">
      <c r="A62" s="43">
        <f>'女子入力'!B72</f>
        <v>0</v>
      </c>
      <c r="B62" s="43">
        <f t="shared" si="13"/>
        <v>200200000</v>
      </c>
      <c r="C62" s="43">
        <f>'女子入力'!C72</f>
        <v>0</v>
      </c>
      <c r="D62" s="43">
        <f>'女子入力'!D72</f>
        <v>0</v>
      </c>
      <c r="E62" s="43" t="s">
        <v>219</v>
      </c>
      <c r="F62" s="43" t="str">
        <f t="shared" si="14"/>
        <v>0　0</v>
      </c>
      <c r="G62" s="43">
        <f>'女子入力'!E72</f>
      </c>
      <c r="H62" s="43">
        <f>'女子入力'!F72</f>
      </c>
      <c r="I62" s="43" t="s">
        <v>190</v>
      </c>
      <c r="J62" s="43" t="str">
        <f t="shared" si="15"/>
        <v> </v>
      </c>
      <c r="K62" s="43" t="s">
        <v>198</v>
      </c>
      <c r="L62" s="43">
        <v>2</v>
      </c>
      <c r="M62" s="43">
        <v>46</v>
      </c>
      <c r="N62" s="43">
        <f>'女子入力'!H72</f>
        <v>0</v>
      </c>
      <c r="O62" s="43" t="e">
        <f>'女子入力'!I72</f>
        <v>#N/A</v>
      </c>
      <c r="P62" s="43">
        <f>'女子入力'!J72</f>
        <v>0</v>
      </c>
      <c r="Q62" s="42" t="e">
        <f t="shared" si="10"/>
        <v>#N/A</v>
      </c>
      <c r="R62" s="43">
        <f>'女子入力'!K72</f>
        <v>0</v>
      </c>
      <c r="S62" s="43" t="e">
        <f t="shared" si="16"/>
        <v>#N/A</v>
      </c>
      <c r="T62" s="43">
        <f>'女子入力'!M72</f>
        <v>0</v>
      </c>
      <c r="U62" s="42" t="e">
        <f t="shared" si="11"/>
        <v>#N/A</v>
      </c>
      <c r="V62" s="43">
        <f>'女子入力'!N72</f>
        <v>0</v>
      </c>
      <c r="W62" s="43" t="e">
        <f t="shared" si="17"/>
        <v>#N/A</v>
      </c>
      <c r="X62" s="43">
        <f>'女子入力'!P72</f>
        <v>0</v>
      </c>
      <c r="Y62" s="43">
        <f>'女子入力'!Q72</f>
        <v>0</v>
      </c>
      <c r="Z62" s="43" t="str">
        <f>CONCATENATE(AA62,'女子入力'!G72,AB62)</f>
        <v>()</v>
      </c>
      <c r="AA62" s="43" t="s">
        <v>192</v>
      </c>
      <c r="AB62" s="43" t="s">
        <v>193</v>
      </c>
      <c r="AC62" s="43" t="str">
        <f t="shared" si="12"/>
        <v>0　0()</v>
      </c>
      <c r="AE62" s="32">
        <f>'女子入力'!R72</f>
        <v>0</v>
      </c>
      <c r="AF62" s="33" t="e">
        <f t="shared" si="18"/>
        <v>#N/A</v>
      </c>
      <c r="AG62" s="32">
        <f>'女子入力'!S72</f>
        <v>0</v>
      </c>
      <c r="AH62" s="33" t="e">
        <f t="shared" si="19"/>
        <v>#N/A</v>
      </c>
    </row>
    <row r="63" spans="1:34" ht="12">
      <c r="A63" s="43">
        <f>'女子入力'!B73</f>
        <v>0</v>
      </c>
      <c r="B63" s="43">
        <f t="shared" si="13"/>
        <v>200200000</v>
      </c>
      <c r="C63" s="43">
        <f>'女子入力'!C73</f>
        <v>0</v>
      </c>
      <c r="D63" s="43">
        <f>'女子入力'!D73</f>
        <v>0</v>
      </c>
      <c r="E63" s="43" t="s">
        <v>219</v>
      </c>
      <c r="F63" s="43" t="str">
        <f t="shared" si="14"/>
        <v>0　0</v>
      </c>
      <c r="G63" s="43">
        <f>'女子入力'!E73</f>
      </c>
      <c r="H63" s="43">
        <f>'女子入力'!F73</f>
      </c>
      <c r="I63" s="43" t="s">
        <v>190</v>
      </c>
      <c r="J63" s="43" t="str">
        <f t="shared" si="15"/>
        <v> </v>
      </c>
      <c r="K63" s="43" t="s">
        <v>198</v>
      </c>
      <c r="L63" s="43">
        <v>2</v>
      </c>
      <c r="M63" s="43">
        <v>46</v>
      </c>
      <c r="N63" s="43">
        <f>'女子入力'!H73</f>
        <v>0</v>
      </c>
      <c r="O63" s="43" t="e">
        <f>'女子入力'!I73</f>
        <v>#N/A</v>
      </c>
      <c r="P63" s="43">
        <f>'女子入力'!J73</f>
        <v>0</v>
      </c>
      <c r="Q63" s="42" t="e">
        <f t="shared" si="10"/>
        <v>#N/A</v>
      </c>
      <c r="R63" s="43">
        <f>'女子入力'!K73</f>
        <v>0</v>
      </c>
      <c r="S63" s="43" t="e">
        <f t="shared" si="16"/>
        <v>#N/A</v>
      </c>
      <c r="T63" s="43">
        <f>'女子入力'!M73</f>
        <v>0</v>
      </c>
      <c r="U63" s="42" t="e">
        <f t="shared" si="11"/>
        <v>#N/A</v>
      </c>
      <c r="V63" s="43">
        <f>'女子入力'!N73</f>
        <v>0</v>
      </c>
      <c r="W63" s="43" t="e">
        <f t="shared" si="17"/>
        <v>#N/A</v>
      </c>
      <c r="X63" s="43">
        <f>'女子入力'!P73</f>
        <v>0</v>
      </c>
      <c r="Y63" s="43">
        <f>'女子入力'!Q73</f>
        <v>0</v>
      </c>
      <c r="Z63" s="43" t="str">
        <f>CONCATENATE(AA63,'女子入力'!G73,AB63)</f>
        <v>()</v>
      </c>
      <c r="AA63" s="43" t="s">
        <v>192</v>
      </c>
      <c r="AB63" s="43" t="s">
        <v>193</v>
      </c>
      <c r="AC63" s="43" t="str">
        <f t="shared" si="12"/>
        <v>0　0()</v>
      </c>
      <c r="AE63" s="32">
        <f>'女子入力'!R73</f>
        <v>0</v>
      </c>
      <c r="AF63" s="33" t="e">
        <f t="shared" si="18"/>
        <v>#N/A</v>
      </c>
      <c r="AG63" s="32">
        <f>'女子入力'!S73</f>
        <v>0</v>
      </c>
      <c r="AH63" s="33" t="e">
        <f t="shared" si="19"/>
        <v>#N/A</v>
      </c>
    </row>
    <row r="64" spans="1:34" ht="12">
      <c r="A64" s="43">
        <f>'女子入力'!B74</f>
        <v>0</v>
      </c>
      <c r="B64" s="43">
        <f t="shared" si="13"/>
        <v>200200000</v>
      </c>
      <c r="C64" s="43">
        <f>'女子入力'!C74</f>
        <v>0</v>
      </c>
      <c r="D64" s="43">
        <f>'女子入力'!D74</f>
        <v>0</v>
      </c>
      <c r="E64" s="43" t="s">
        <v>219</v>
      </c>
      <c r="F64" s="43" t="str">
        <f t="shared" si="14"/>
        <v>0　0</v>
      </c>
      <c r="G64" s="43">
        <f>'女子入力'!E74</f>
      </c>
      <c r="H64" s="43">
        <f>'女子入力'!F74</f>
      </c>
      <c r="I64" s="43" t="s">
        <v>190</v>
      </c>
      <c r="J64" s="43" t="str">
        <f t="shared" si="15"/>
        <v> </v>
      </c>
      <c r="K64" s="43" t="s">
        <v>198</v>
      </c>
      <c r="L64" s="43">
        <v>2</v>
      </c>
      <c r="M64" s="43">
        <v>46</v>
      </c>
      <c r="N64" s="43">
        <f>'女子入力'!H74</f>
        <v>0</v>
      </c>
      <c r="O64" s="43" t="e">
        <f>'女子入力'!I74</f>
        <v>#N/A</v>
      </c>
      <c r="P64" s="43">
        <f>'女子入力'!J74</f>
        <v>0</v>
      </c>
      <c r="Q64" s="42" t="e">
        <f t="shared" si="10"/>
        <v>#N/A</v>
      </c>
      <c r="R64" s="43">
        <f>'女子入力'!K74</f>
        <v>0</v>
      </c>
      <c r="S64" s="43" t="e">
        <f t="shared" si="16"/>
        <v>#N/A</v>
      </c>
      <c r="T64" s="43">
        <f>'女子入力'!M74</f>
        <v>0</v>
      </c>
      <c r="U64" s="42" t="e">
        <f t="shared" si="11"/>
        <v>#N/A</v>
      </c>
      <c r="V64" s="43">
        <f>'女子入力'!N74</f>
        <v>0</v>
      </c>
      <c r="W64" s="43" t="e">
        <f t="shared" si="17"/>
        <v>#N/A</v>
      </c>
      <c r="X64" s="43">
        <f>'女子入力'!P74</f>
        <v>0</v>
      </c>
      <c r="Y64" s="43">
        <f>'女子入力'!Q74</f>
        <v>0</v>
      </c>
      <c r="Z64" s="43" t="str">
        <f>CONCATENATE(AA64,'女子入力'!G74,AB64)</f>
        <v>()</v>
      </c>
      <c r="AA64" s="43" t="s">
        <v>192</v>
      </c>
      <c r="AB64" s="43" t="s">
        <v>193</v>
      </c>
      <c r="AC64" s="43" t="str">
        <f t="shared" si="12"/>
        <v>0　0()</v>
      </c>
      <c r="AE64" s="32">
        <f>'女子入力'!R74</f>
        <v>0</v>
      </c>
      <c r="AF64" s="33" t="e">
        <f t="shared" si="18"/>
        <v>#N/A</v>
      </c>
      <c r="AG64" s="32">
        <f>'女子入力'!S74</f>
        <v>0</v>
      </c>
      <c r="AH64" s="33" t="e">
        <f t="shared" si="19"/>
        <v>#N/A</v>
      </c>
    </row>
    <row r="65" spans="1:34" ht="12">
      <c r="A65" s="43">
        <f>'女子入力'!B75</f>
        <v>0</v>
      </c>
      <c r="B65" s="43">
        <f t="shared" si="13"/>
        <v>200200000</v>
      </c>
      <c r="C65" s="43">
        <f>'女子入力'!C75</f>
        <v>0</v>
      </c>
      <c r="D65" s="43">
        <f>'女子入力'!D75</f>
        <v>0</v>
      </c>
      <c r="E65" s="43" t="s">
        <v>219</v>
      </c>
      <c r="F65" s="43" t="str">
        <f t="shared" si="14"/>
        <v>0　0</v>
      </c>
      <c r="G65" s="43">
        <f>'女子入力'!E75</f>
      </c>
      <c r="H65" s="43">
        <f>'女子入力'!F75</f>
      </c>
      <c r="I65" s="43" t="s">
        <v>190</v>
      </c>
      <c r="J65" s="43" t="str">
        <f t="shared" si="15"/>
        <v> </v>
      </c>
      <c r="K65" s="43" t="s">
        <v>198</v>
      </c>
      <c r="L65" s="43">
        <v>2</v>
      </c>
      <c r="M65" s="43">
        <v>46</v>
      </c>
      <c r="N65" s="43">
        <f>'女子入力'!H75</f>
        <v>0</v>
      </c>
      <c r="O65" s="43" t="e">
        <f>'女子入力'!I75</f>
        <v>#N/A</v>
      </c>
      <c r="P65" s="43">
        <f>'女子入力'!J75</f>
        <v>0</v>
      </c>
      <c r="Q65" s="42" t="e">
        <f t="shared" si="10"/>
        <v>#N/A</v>
      </c>
      <c r="R65" s="43">
        <f>'女子入力'!K75</f>
        <v>0</v>
      </c>
      <c r="S65" s="43" t="e">
        <f t="shared" si="16"/>
        <v>#N/A</v>
      </c>
      <c r="T65" s="43">
        <f>'女子入力'!M75</f>
        <v>0</v>
      </c>
      <c r="U65" s="42" t="e">
        <f t="shared" si="11"/>
        <v>#N/A</v>
      </c>
      <c r="V65" s="43">
        <f>'女子入力'!N75</f>
        <v>0</v>
      </c>
      <c r="W65" s="43" t="e">
        <f t="shared" si="17"/>
        <v>#N/A</v>
      </c>
      <c r="X65" s="43">
        <f>'女子入力'!P75</f>
        <v>0</v>
      </c>
      <c r="Y65" s="43">
        <f>'女子入力'!Q75</f>
        <v>0</v>
      </c>
      <c r="Z65" s="43" t="str">
        <f>CONCATENATE(AA65,'女子入力'!G75,AB65)</f>
        <v>()</v>
      </c>
      <c r="AA65" s="43" t="s">
        <v>192</v>
      </c>
      <c r="AB65" s="43" t="s">
        <v>193</v>
      </c>
      <c r="AC65" s="43" t="str">
        <f t="shared" si="12"/>
        <v>0　0()</v>
      </c>
      <c r="AE65" s="32">
        <f>'女子入力'!R75</f>
        <v>0</v>
      </c>
      <c r="AF65" s="33" t="e">
        <f t="shared" si="18"/>
        <v>#N/A</v>
      </c>
      <c r="AG65" s="32">
        <f>'女子入力'!S75</f>
        <v>0</v>
      </c>
      <c r="AH65" s="33" t="e">
        <f t="shared" si="19"/>
        <v>#N/A</v>
      </c>
    </row>
    <row r="66" spans="1:34" ht="12">
      <c r="A66" s="43">
        <f>'女子入力'!B76</f>
        <v>0</v>
      </c>
      <c r="B66" s="43">
        <f t="shared" si="13"/>
        <v>200200000</v>
      </c>
      <c r="C66" s="43">
        <f>'女子入力'!C76</f>
        <v>0</v>
      </c>
      <c r="D66" s="43">
        <f>'女子入力'!D76</f>
        <v>0</v>
      </c>
      <c r="E66" s="43" t="s">
        <v>219</v>
      </c>
      <c r="F66" s="43" t="str">
        <f t="shared" si="14"/>
        <v>0　0</v>
      </c>
      <c r="G66" s="43">
        <f>'女子入力'!E76</f>
      </c>
      <c r="H66" s="43">
        <f>'女子入力'!F76</f>
      </c>
      <c r="I66" s="43" t="s">
        <v>190</v>
      </c>
      <c r="J66" s="43" t="str">
        <f t="shared" si="15"/>
        <v> </v>
      </c>
      <c r="K66" s="43" t="s">
        <v>198</v>
      </c>
      <c r="L66" s="43">
        <v>2</v>
      </c>
      <c r="M66" s="43">
        <v>46</v>
      </c>
      <c r="N66" s="43">
        <f>'女子入力'!H76</f>
        <v>0</v>
      </c>
      <c r="O66" s="43" t="e">
        <f>'女子入力'!I76</f>
        <v>#N/A</v>
      </c>
      <c r="P66" s="43">
        <f>'女子入力'!J76</f>
        <v>0</v>
      </c>
      <c r="Q66" s="42" t="e">
        <f aca="true" t="shared" si="20" ref="Q66:Q71">VLOOKUP(P66,$AJ$2:$AK$23,2,FALSE)</f>
        <v>#N/A</v>
      </c>
      <c r="R66" s="43">
        <f>'女子入力'!K76</f>
        <v>0</v>
      </c>
      <c r="S66" s="43" t="e">
        <f t="shared" si="16"/>
        <v>#N/A</v>
      </c>
      <c r="T66" s="43">
        <f>'女子入力'!M76</f>
        <v>0</v>
      </c>
      <c r="U66" s="42" t="e">
        <f aca="true" t="shared" si="21" ref="U66:U71">VLOOKUP(T66,$AJ$2:$AK$23,2,FALSE)</f>
        <v>#N/A</v>
      </c>
      <c r="V66" s="43">
        <f>'女子入力'!N76</f>
        <v>0</v>
      </c>
      <c r="W66" s="43" t="e">
        <f t="shared" si="17"/>
        <v>#N/A</v>
      </c>
      <c r="X66" s="43">
        <f>'女子入力'!P76</f>
        <v>0</v>
      </c>
      <c r="Y66" s="43">
        <f>'女子入力'!Q76</f>
        <v>0</v>
      </c>
      <c r="Z66" s="43" t="str">
        <f>CONCATENATE(AA66,'女子入力'!G76,AB66)</f>
        <v>()</v>
      </c>
      <c r="AA66" s="43" t="s">
        <v>192</v>
      </c>
      <c r="AB66" s="43" t="s">
        <v>193</v>
      </c>
      <c r="AC66" s="43" t="str">
        <f aca="true" t="shared" si="22" ref="AC66:AC71">CONCATENATE(F66,Z66)</f>
        <v>0　0()</v>
      </c>
      <c r="AE66" s="32">
        <f>'女子入力'!R76</f>
        <v>0</v>
      </c>
      <c r="AF66" s="33" t="e">
        <f t="shared" si="18"/>
        <v>#N/A</v>
      </c>
      <c r="AG66" s="32">
        <f>'女子入力'!S76</f>
        <v>0</v>
      </c>
      <c r="AH66" s="33" t="e">
        <f t="shared" si="19"/>
        <v>#N/A</v>
      </c>
    </row>
    <row r="67" spans="1:34" ht="12">
      <c r="A67" s="43">
        <f>'女子入力'!B77</f>
        <v>0</v>
      </c>
      <c r="B67" s="43">
        <f t="shared" si="13"/>
        <v>200200000</v>
      </c>
      <c r="C67" s="43">
        <f>'女子入力'!C77</f>
        <v>0</v>
      </c>
      <c r="D67" s="43">
        <f>'女子入力'!D77</f>
        <v>0</v>
      </c>
      <c r="E67" s="43" t="s">
        <v>219</v>
      </c>
      <c r="F67" s="43" t="str">
        <f t="shared" si="14"/>
        <v>0　0</v>
      </c>
      <c r="G67" s="43">
        <f>'女子入力'!E77</f>
      </c>
      <c r="H67" s="43">
        <f>'女子入力'!F77</f>
      </c>
      <c r="I67" s="43" t="s">
        <v>190</v>
      </c>
      <c r="J67" s="43" t="str">
        <f t="shared" si="15"/>
        <v> </v>
      </c>
      <c r="K67" s="43" t="s">
        <v>198</v>
      </c>
      <c r="L67" s="43">
        <v>2</v>
      </c>
      <c r="M67" s="43">
        <v>46</v>
      </c>
      <c r="N67" s="43">
        <f>'女子入力'!H77</f>
        <v>0</v>
      </c>
      <c r="O67" s="43" t="e">
        <f>'女子入力'!I77</f>
        <v>#N/A</v>
      </c>
      <c r="P67" s="43">
        <f>'女子入力'!J77</f>
        <v>0</v>
      </c>
      <c r="Q67" s="42" t="e">
        <f t="shared" si="20"/>
        <v>#N/A</v>
      </c>
      <c r="R67" s="43">
        <f>'女子入力'!K77</f>
        <v>0</v>
      </c>
      <c r="S67" s="43" t="e">
        <f t="shared" si="16"/>
        <v>#N/A</v>
      </c>
      <c r="T67" s="43">
        <f>'女子入力'!M77</f>
        <v>0</v>
      </c>
      <c r="U67" s="42" t="e">
        <f t="shared" si="21"/>
        <v>#N/A</v>
      </c>
      <c r="V67" s="43">
        <f>'女子入力'!N77</f>
        <v>0</v>
      </c>
      <c r="W67" s="43" t="e">
        <f t="shared" si="17"/>
        <v>#N/A</v>
      </c>
      <c r="X67" s="43">
        <f>'女子入力'!P77</f>
        <v>0</v>
      </c>
      <c r="Y67" s="43">
        <f>'女子入力'!Q77</f>
        <v>0</v>
      </c>
      <c r="Z67" s="43" t="str">
        <f>CONCATENATE(AA67,'女子入力'!G77,AB67)</f>
        <v>()</v>
      </c>
      <c r="AA67" s="43" t="s">
        <v>192</v>
      </c>
      <c r="AB67" s="43" t="s">
        <v>193</v>
      </c>
      <c r="AC67" s="43" t="str">
        <f t="shared" si="22"/>
        <v>0　0()</v>
      </c>
      <c r="AE67" s="32">
        <f>'女子入力'!R77</f>
        <v>0</v>
      </c>
      <c r="AF67" s="33" t="e">
        <f t="shared" si="18"/>
        <v>#N/A</v>
      </c>
      <c r="AG67" s="32">
        <f>'女子入力'!S77</f>
        <v>0</v>
      </c>
      <c r="AH67" s="33" t="e">
        <f t="shared" si="19"/>
        <v>#N/A</v>
      </c>
    </row>
    <row r="68" spans="1:34" ht="12">
      <c r="A68" s="43">
        <f>'女子入力'!B78</f>
        <v>0</v>
      </c>
      <c r="B68" s="43">
        <f t="shared" si="13"/>
        <v>200200000</v>
      </c>
      <c r="C68" s="43">
        <f>'女子入力'!C78</f>
        <v>0</v>
      </c>
      <c r="D68" s="43">
        <f>'女子入力'!D78</f>
        <v>0</v>
      </c>
      <c r="E68" s="43" t="s">
        <v>219</v>
      </c>
      <c r="F68" s="43" t="str">
        <f t="shared" si="14"/>
        <v>0　0</v>
      </c>
      <c r="G68" s="43">
        <f>'女子入力'!E78</f>
      </c>
      <c r="H68" s="43">
        <f>'女子入力'!F78</f>
      </c>
      <c r="I68" s="43" t="s">
        <v>190</v>
      </c>
      <c r="J68" s="43" t="str">
        <f t="shared" si="15"/>
        <v> </v>
      </c>
      <c r="K68" s="43" t="s">
        <v>198</v>
      </c>
      <c r="L68" s="43">
        <v>2</v>
      </c>
      <c r="M68" s="43">
        <v>46</v>
      </c>
      <c r="N68" s="43">
        <f>'女子入力'!H78</f>
        <v>0</v>
      </c>
      <c r="O68" s="43" t="e">
        <f>'女子入力'!I78</f>
        <v>#N/A</v>
      </c>
      <c r="P68" s="43">
        <f>'女子入力'!J78</f>
        <v>0</v>
      </c>
      <c r="Q68" s="42" t="e">
        <f t="shared" si="20"/>
        <v>#N/A</v>
      </c>
      <c r="R68" s="43">
        <f>'女子入力'!K78</f>
        <v>0</v>
      </c>
      <c r="S68" s="43" t="e">
        <f t="shared" si="16"/>
        <v>#N/A</v>
      </c>
      <c r="T68" s="43">
        <f>'女子入力'!M78</f>
        <v>0</v>
      </c>
      <c r="U68" s="42" t="e">
        <f t="shared" si="21"/>
        <v>#N/A</v>
      </c>
      <c r="V68" s="43">
        <f>'女子入力'!N78</f>
        <v>0</v>
      </c>
      <c r="W68" s="43" t="e">
        <f t="shared" si="17"/>
        <v>#N/A</v>
      </c>
      <c r="X68" s="43">
        <f>'女子入力'!P78</f>
        <v>0</v>
      </c>
      <c r="Y68" s="43">
        <f>'女子入力'!Q78</f>
        <v>0</v>
      </c>
      <c r="Z68" s="43" t="str">
        <f>CONCATENATE(AA68,'女子入力'!G78,AB68)</f>
        <v>()</v>
      </c>
      <c r="AA68" s="43" t="s">
        <v>192</v>
      </c>
      <c r="AB68" s="43" t="s">
        <v>193</v>
      </c>
      <c r="AC68" s="43" t="str">
        <f t="shared" si="22"/>
        <v>0　0()</v>
      </c>
      <c r="AE68" s="32">
        <f>'女子入力'!R78</f>
        <v>0</v>
      </c>
      <c r="AF68" s="33" t="e">
        <f t="shared" si="18"/>
        <v>#N/A</v>
      </c>
      <c r="AG68" s="32">
        <f>'女子入力'!S78</f>
        <v>0</v>
      </c>
      <c r="AH68" s="33" t="e">
        <f t="shared" si="19"/>
        <v>#N/A</v>
      </c>
    </row>
    <row r="69" spans="1:34" ht="12">
      <c r="A69" s="43">
        <f>'女子入力'!B79</f>
        <v>0</v>
      </c>
      <c r="B69" s="43">
        <f t="shared" si="13"/>
        <v>200200000</v>
      </c>
      <c r="C69" s="43">
        <f>'女子入力'!C79</f>
        <v>0</v>
      </c>
      <c r="D69" s="43">
        <f>'女子入力'!D79</f>
        <v>0</v>
      </c>
      <c r="E69" s="43" t="s">
        <v>219</v>
      </c>
      <c r="F69" s="43" t="str">
        <f t="shared" si="14"/>
        <v>0　0</v>
      </c>
      <c r="G69" s="43">
        <f>'女子入力'!E79</f>
      </c>
      <c r="H69" s="43">
        <f>'女子入力'!F79</f>
      </c>
      <c r="I69" s="43" t="s">
        <v>190</v>
      </c>
      <c r="J69" s="43" t="str">
        <f t="shared" si="15"/>
        <v> </v>
      </c>
      <c r="K69" s="43" t="s">
        <v>198</v>
      </c>
      <c r="L69" s="43">
        <v>2</v>
      </c>
      <c r="M69" s="43">
        <v>46</v>
      </c>
      <c r="N69" s="43">
        <f>'女子入力'!H79</f>
        <v>0</v>
      </c>
      <c r="O69" s="43" t="e">
        <f>'女子入力'!I79</f>
        <v>#N/A</v>
      </c>
      <c r="P69" s="43">
        <f>'女子入力'!J79</f>
        <v>0</v>
      </c>
      <c r="Q69" s="42" t="e">
        <f t="shared" si="20"/>
        <v>#N/A</v>
      </c>
      <c r="R69" s="43">
        <f>'女子入力'!K79</f>
        <v>0</v>
      </c>
      <c r="S69" s="43" t="e">
        <f t="shared" si="16"/>
        <v>#N/A</v>
      </c>
      <c r="T69" s="43">
        <f>'女子入力'!M79</f>
        <v>0</v>
      </c>
      <c r="U69" s="42" t="e">
        <f t="shared" si="21"/>
        <v>#N/A</v>
      </c>
      <c r="V69" s="43">
        <f>'女子入力'!N79</f>
        <v>0</v>
      </c>
      <c r="W69" s="43" t="e">
        <f t="shared" si="17"/>
        <v>#N/A</v>
      </c>
      <c r="X69" s="43">
        <f>'女子入力'!P79</f>
        <v>0</v>
      </c>
      <c r="Y69" s="43">
        <f>'女子入力'!Q79</f>
        <v>0</v>
      </c>
      <c r="Z69" s="43" t="str">
        <f>CONCATENATE(AA69,'女子入力'!G79,AB69)</f>
        <v>()</v>
      </c>
      <c r="AA69" s="43" t="s">
        <v>192</v>
      </c>
      <c r="AB69" s="43" t="s">
        <v>193</v>
      </c>
      <c r="AC69" s="43" t="str">
        <f t="shared" si="22"/>
        <v>0　0()</v>
      </c>
      <c r="AE69" s="32">
        <f>'女子入力'!R79</f>
        <v>0</v>
      </c>
      <c r="AF69" s="33" t="e">
        <f t="shared" si="18"/>
        <v>#N/A</v>
      </c>
      <c r="AG69" s="32">
        <f>'女子入力'!S79</f>
        <v>0</v>
      </c>
      <c r="AH69" s="33" t="e">
        <f t="shared" si="19"/>
        <v>#N/A</v>
      </c>
    </row>
    <row r="70" spans="1:34" ht="12">
      <c r="A70" s="43">
        <f>'女子入力'!B80</f>
        <v>0</v>
      </c>
      <c r="B70" s="43">
        <f t="shared" si="13"/>
        <v>200200000</v>
      </c>
      <c r="C70" s="43">
        <f>'女子入力'!C80</f>
        <v>0</v>
      </c>
      <c r="D70" s="43">
        <f>'女子入力'!D80</f>
        <v>0</v>
      </c>
      <c r="E70" s="43" t="s">
        <v>219</v>
      </c>
      <c r="F70" s="43" t="str">
        <f t="shared" si="14"/>
        <v>0　0</v>
      </c>
      <c r="G70" s="43">
        <f>'女子入力'!E80</f>
      </c>
      <c r="H70" s="43">
        <f>'女子入力'!F80</f>
      </c>
      <c r="I70" s="43" t="s">
        <v>190</v>
      </c>
      <c r="J70" s="43" t="str">
        <f t="shared" si="15"/>
        <v> </v>
      </c>
      <c r="K70" s="43" t="s">
        <v>198</v>
      </c>
      <c r="L70" s="43">
        <v>2</v>
      </c>
      <c r="M70" s="43">
        <v>46</v>
      </c>
      <c r="N70" s="43">
        <f>'女子入力'!H80</f>
        <v>0</v>
      </c>
      <c r="O70" s="43" t="e">
        <f>'女子入力'!I80</f>
        <v>#N/A</v>
      </c>
      <c r="P70" s="43">
        <f>'女子入力'!J80</f>
        <v>0</v>
      </c>
      <c r="Q70" s="42" t="e">
        <f t="shared" si="20"/>
        <v>#N/A</v>
      </c>
      <c r="R70" s="43">
        <f>'女子入力'!K80</f>
        <v>0</v>
      </c>
      <c r="S70" s="43" t="e">
        <f t="shared" si="16"/>
        <v>#N/A</v>
      </c>
      <c r="T70" s="43">
        <f>'女子入力'!M80</f>
        <v>0</v>
      </c>
      <c r="U70" s="42" t="e">
        <f t="shared" si="21"/>
        <v>#N/A</v>
      </c>
      <c r="V70" s="43">
        <f>'女子入力'!N80</f>
        <v>0</v>
      </c>
      <c r="W70" s="43" t="e">
        <f t="shared" si="17"/>
        <v>#N/A</v>
      </c>
      <c r="X70" s="43">
        <f>'女子入力'!P80</f>
        <v>0</v>
      </c>
      <c r="Y70" s="43">
        <f>'女子入力'!Q80</f>
        <v>0</v>
      </c>
      <c r="Z70" s="43" t="str">
        <f>CONCATENATE(AA70,'女子入力'!G80,AB70)</f>
        <v>()</v>
      </c>
      <c r="AA70" s="43" t="s">
        <v>192</v>
      </c>
      <c r="AB70" s="43" t="s">
        <v>193</v>
      </c>
      <c r="AC70" s="43" t="str">
        <f t="shared" si="22"/>
        <v>0　0()</v>
      </c>
      <c r="AE70" s="32">
        <f>'女子入力'!R80</f>
        <v>0</v>
      </c>
      <c r="AF70" s="33" t="e">
        <f t="shared" si="18"/>
        <v>#N/A</v>
      </c>
      <c r="AG70" s="32">
        <f>'女子入力'!S80</f>
        <v>0</v>
      </c>
      <c r="AH70" s="33" t="e">
        <f t="shared" si="19"/>
        <v>#N/A</v>
      </c>
    </row>
    <row r="71" spans="1:34" ht="12">
      <c r="A71" s="43">
        <f>'女子入力'!B81</f>
        <v>0</v>
      </c>
      <c r="B71" s="43">
        <f t="shared" si="13"/>
        <v>200200000</v>
      </c>
      <c r="C71" s="43">
        <f>'女子入力'!C81</f>
        <v>0</v>
      </c>
      <c r="D71" s="43">
        <f>'女子入力'!D81</f>
        <v>0</v>
      </c>
      <c r="E71" s="43" t="s">
        <v>219</v>
      </c>
      <c r="F71" s="43" t="str">
        <f t="shared" si="14"/>
        <v>0　0</v>
      </c>
      <c r="G71" s="43">
        <f>'女子入力'!E81</f>
      </c>
      <c r="H71" s="43">
        <f>'女子入力'!F81</f>
      </c>
      <c r="I71" s="43" t="s">
        <v>190</v>
      </c>
      <c r="J71" s="43" t="str">
        <f t="shared" si="15"/>
        <v> </v>
      </c>
      <c r="K71" s="43" t="s">
        <v>198</v>
      </c>
      <c r="L71" s="43">
        <v>2</v>
      </c>
      <c r="M71" s="43">
        <v>46</v>
      </c>
      <c r="N71" s="43">
        <f>'女子入力'!H81</f>
        <v>0</v>
      </c>
      <c r="O71" s="43" t="e">
        <f>'女子入力'!I81</f>
        <v>#N/A</v>
      </c>
      <c r="P71" s="43">
        <f>'女子入力'!J81</f>
        <v>0</v>
      </c>
      <c r="Q71" s="42" t="e">
        <f t="shared" si="20"/>
        <v>#N/A</v>
      </c>
      <c r="R71" s="43">
        <f>'女子入力'!K81</f>
        <v>0</v>
      </c>
      <c r="S71" s="43" t="e">
        <f t="shared" si="16"/>
        <v>#N/A</v>
      </c>
      <c r="T71" s="43">
        <f>'女子入力'!M81</f>
        <v>0</v>
      </c>
      <c r="U71" s="42" t="e">
        <f t="shared" si="21"/>
        <v>#N/A</v>
      </c>
      <c r="V71" s="43">
        <f>'女子入力'!N81</f>
        <v>0</v>
      </c>
      <c r="W71" s="43" t="e">
        <f t="shared" si="17"/>
        <v>#N/A</v>
      </c>
      <c r="X71" s="43">
        <f>'女子入力'!P81</f>
        <v>0</v>
      </c>
      <c r="Y71" s="43">
        <f>'女子入力'!Q81</f>
        <v>0</v>
      </c>
      <c r="Z71" s="43" t="str">
        <f>CONCATENATE(AA71,'女子入力'!G81,AB71)</f>
        <v>()</v>
      </c>
      <c r="AA71" s="43" t="s">
        <v>192</v>
      </c>
      <c r="AB71" s="43" t="s">
        <v>193</v>
      </c>
      <c r="AC71" s="43" t="str">
        <f t="shared" si="22"/>
        <v>0　0()</v>
      </c>
      <c r="AE71" s="32">
        <f>'女子入力'!R81</f>
        <v>0</v>
      </c>
      <c r="AF71" s="33" t="e">
        <f t="shared" si="18"/>
        <v>#N/A</v>
      </c>
      <c r="AG71" s="32">
        <f>'女子入力'!S81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64">
      <selection activeCell="A1" sqref="A1:C78"/>
    </sheetView>
  </sheetViews>
  <sheetFormatPr defaultColWidth="13.00390625" defaultRowHeight="15.75"/>
  <cols>
    <col min="1" max="1" width="13.00390625" style="5" customWidth="1"/>
    <col min="2" max="2" width="17.375" style="6" bestFit="1" customWidth="1"/>
    <col min="3" max="3" width="15.50390625" style="5" bestFit="1" customWidth="1"/>
    <col min="4" max="4" width="17.375" style="5" bestFit="1" customWidth="1"/>
    <col min="5" max="16384" width="13.00390625" style="5" customWidth="1"/>
  </cols>
  <sheetData>
    <row r="1" spans="1:3" ht="13.5">
      <c r="A1" s="141" t="s">
        <v>237</v>
      </c>
      <c r="C1" s="141" t="s">
        <v>261</v>
      </c>
    </row>
    <row r="2" spans="1:3" ht="13.5">
      <c r="A2" s="141" t="s">
        <v>262</v>
      </c>
      <c r="B2" s="5"/>
      <c r="C2" s="141">
        <v>463091</v>
      </c>
    </row>
    <row r="3" spans="1:3" ht="13.5">
      <c r="A3" s="141" t="s">
        <v>55</v>
      </c>
      <c r="C3" s="141">
        <v>463101</v>
      </c>
    </row>
    <row r="4" spans="1:3" ht="13.5">
      <c r="A4" s="141" t="s">
        <v>51</v>
      </c>
      <c r="C4" s="141">
        <v>463102</v>
      </c>
    </row>
    <row r="5" spans="1:3" ht="13.5">
      <c r="A5" s="141" t="s">
        <v>69</v>
      </c>
      <c r="C5" s="141">
        <v>463103</v>
      </c>
    </row>
    <row r="6" spans="1:3" ht="13.5">
      <c r="A6" s="141" t="s">
        <v>94</v>
      </c>
      <c r="C6" s="141">
        <v>463104</v>
      </c>
    </row>
    <row r="7" spans="1:3" ht="13.5">
      <c r="A7" s="141" t="s">
        <v>81</v>
      </c>
      <c r="C7" s="141">
        <v>463105</v>
      </c>
    </row>
    <row r="8" spans="1:3" ht="13.5">
      <c r="A8" s="141" t="s">
        <v>95</v>
      </c>
      <c r="C8" s="141">
        <v>463106</v>
      </c>
    </row>
    <row r="9" spans="1:3" ht="13.5">
      <c r="A9" s="141" t="s">
        <v>59</v>
      </c>
      <c r="C9" s="141">
        <v>463107</v>
      </c>
    </row>
    <row r="10" spans="1:3" ht="13.5">
      <c r="A10" s="141" t="s">
        <v>45</v>
      </c>
      <c r="B10" s="5"/>
      <c r="C10" s="141">
        <v>463108</v>
      </c>
    </row>
    <row r="11" spans="1:3" ht="13.5">
      <c r="A11" s="141" t="s">
        <v>88</v>
      </c>
      <c r="C11" s="141">
        <v>463110</v>
      </c>
    </row>
    <row r="12" spans="1:3" ht="13.5">
      <c r="A12" s="141" t="s">
        <v>263</v>
      </c>
      <c r="C12" s="141">
        <v>463113</v>
      </c>
    </row>
    <row r="13" spans="1:3" ht="13.5">
      <c r="A13" s="141" t="s">
        <v>89</v>
      </c>
      <c r="C13" s="141">
        <v>463114</v>
      </c>
    </row>
    <row r="14" spans="1:3" ht="13.5">
      <c r="A14" s="141" t="s">
        <v>83</v>
      </c>
      <c r="C14" s="141">
        <v>463116</v>
      </c>
    </row>
    <row r="15" spans="1:3" ht="13.5">
      <c r="A15" s="141" t="s">
        <v>85</v>
      </c>
      <c r="C15" s="141">
        <v>463120</v>
      </c>
    </row>
    <row r="16" spans="1:3" ht="13.5">
      <c r="A16" s="141" t="s">
        <v>82</v>
      </c>
      <c r="C16" s="141">
        <v>463121</v>
      </c>
    </row>
    <row r="17" spans="1:3" ht="13.5">
      <c r="A17" s="141" t="s">
        <v>57</v>
      </c>
      <c r="C17" s="141">
        <v>463122</v>
      </c>
    </row>
    <row r="18" spans="1:3" ht="13.5">
      <c r="A18" s="141" t="s">
        <v>98</v>
      </c>
      <c r="C18" s="141">
        <v>463123</v>
      </c>
    </row>
    <row r="19" spans="1:3" ht="13.5">
      <c r="A19" s="141" t="s">
        <v>264</v>
      </c>
      <c r="C19" s="141">
        <v>463124</v>
      </c>
    </row>
    <row r="20" spans="1:3" ht="13.5">
      <c r="A20" s="141" t="s">
        <v>42</v>
      </c>
      <c r="C20" s="141">
        <v>463125</v>
      </c>
    </row>
    <row r="21" spans="1:3" ht="13.5">
      <c r="A21" s="141" t="s">
        <v>56</v>
      </c>
      <c r="C21" s="141">
        <v>463126</v>
      </c>
    </row>
    <row r="22" spans="1:3" ht="13.5">
      <c r="A22" s="141" t="s">
        <v>265</v>
      </c>
      <c r="C22" s="141">
        <v>463134</v>
      </c>
    </row>
    <row r="23" spans="1:3" ht="13.5">
      <c r="A23" s="141" t="s">
        <v>72</v>
      </c>
      <c r="C23" s="141">
        <v>463136</v>
      </c>
    </row>
    <row r="24" spans="1:3" ht="13.5">
      <c r="A24" s="141" t="s">
        <v>99</v>
      </c>
      <c r="C24" s="141">
        <v>463137</v>
      </c>
    </row>
    <row r="25" spans="1:3" ht="13.5">
      <c r="A25" s="141" t="s">
        <v>102</v>
      </c>
      <c r="C25" s="141">
        <v>463138</v>
      </c>
    </row>
    <row r="26" spans="1:3" ht="13.5">
      <c r="A26" s="141" t="s">
        <v>266</v>
      </c>
      <c r="C26" s="141">
        <v>463139</v>
      </c>
    </row>
    <row r="27" spans="1:3" ht="13.5">
      <c r="A27" s="141" t="s">
        <v>53</v>
      </c>
      <c r="C27" s="141">
        <v>463143</v>
      </c>
    </row>
    <row r="28" spans="1:3" ht="13.5">
      <c r="A28" s="141" t="s">
        <v>58</v>
      </c>
      <c r="C28" s="141">
        <v>463144</v>
      </c>
    </row>
    <row r="29" spans="1:4" ht="13.5">
      <c r="A29" s="141" t="s">
        <v>92</v>
      </c>
      <c r="B29" s="5"/>
      <c r="C29" s="141">
        <v>463145</v>
      </c>
      <c r="D29" s="4"/>
    </row>
    <row r="30" spans="1:4" ht="13.5">
      <c r="A30" s="141" t="s">
        <v>76</v>
      </c>
      <c r="B30" s="4"/>
      <c r="C30" s="141">
        <v>463146</v>
      </c>
      <c r="D30" s="4"/>
    </row>
    <row r="31" spans="1:4" ht="13.5">
      <c r="A31" s="141" t="s">
        <v>240</v>
      </c>
      <c r="B31" s="7"/>
      <c r="C31" s="141">
        <v>463196</v>
      </c>
      <c r="D31" s="4"/>
    </row>
    <row r="32" spans="1:4" ht="13.5">
      <c r="A32" s="141" t="s">
        <v>67</v>
      </c>
      <c r="C32" s="141">
        <v>463151</v>
      </c>
      <c r="D32" s="4"/>
    </row>
    <row r="33" spans="1:3" ht="13.5">
      <c r="A33" s="141" t="s">
        <v>100</v>
      </c>
      <c r="C33" s="141">
        <v>463153</v>
      </c>
    </row>
    <row r="34" spans="1:4" ht="13.5">
      <c r="A34" s="141" t="s">
        <v>49</v>
      </c>
      <c r="B34" s="4"/>
      <c r="C34" s="141">
        <v>463155</v>
      </c>
      <c r="D34" s="4"/>
    </row>
    <row r="35" spans="1:4" ht="13.5">
      <c r="A35" s="141" t="s">
        <v>96</v>
      </c>
      <c r="C35" s="141">
        <v>463156</v>
      </c>
      <c r="D35" s="4"/>
    </row>
    <row r="36" spans="1:3" ht="13.5">
      <c r="A36" s="141" t="s">
        <v>64</v>
      </c>
      <c r="C36" s="141">
        <v>463157</v>
      </c>
    </row>
    <row r="37" spans="1:4" ht="13.5">
      <c r="A37" s="141" t="s">
        <v>75</v>
      </c>
      <c r="C37" s="141">
        <v>463162</v>
      </c>
      <c r="D37" s="4"/>
    </row>
    <row r="38" spans="1:4" ht="13.5">
      <c r="A38" s="141" t="s">
        <v>71</v>
      </c>
      <c r="B38" s="4"/>
      <c r="C38" s="141">
        <v>463164</v>
      </c>
      <c r="D38" s="4"/>
    </row>
    <row r="39" spans="1:4" ht="13.5">
      <c r="A39" s="141" t="s">
        <v>74</v>
      </c>
      <c r="B39" s="4"/>
      <c r="C39" s="141">
        <v>463165</v>
      </c>
      <c r="D39" s="4"/>
    </row>
    <row r="40" spans="1:4" ht="13.5">
      <c r="A40" s="141" t="s">
        <v>86</v>
      </c>
      <c r="C40" s="141">
        <v>463166</v>
      </c>
      <c r="D40" s="4"/>
    </row>
    <row r="41" spans="1:4" ht="13.5">
      <c r="A41" s="141" t="s">
        <v>97</v>
      </c>
      <c r="C41" s="141">
        <v>463167</v>
      </c>
      <c r="D41" s="4"/>
    </row>
    <row r="42" spans="1:4" ht="13.5">
      <c r="A42" s="141" t="s">
        <v>87</v>
      </c>
      <c r="C42" s="141">
        <v>463173</v>
      </c>
      <c r="D42" s="4"/>
    </row>
    <row r="43" spans="1:4" ht="13.5">
      <c r="A43" s="141" t="s">
        <v>46</v>
      </c>
      <c r="C43" s="141">
        <v>463175</v>
      </c>
      <c r="D43" s="4"/>
    </row>
    <row r="44" spans="1:4" ht="13.5">
      <c r="A44" s="141" t="s">
        <v>52</v>
      </c>
      <c r="C44" s="141">
        <v>463176</v>
      </c>
      <c r="D44" s="4"/>
    </row>
    <row r="45" spans="1:4" ht="13.5">
      <c r="A45" s="141" t="s">
        <v>43</v>
      </c>
      <c r="C45" s="141">
        <v>463177</v>
      </c>
      <c r="D45" s="4"/>
    </row>
    <row r="46" spans="1:4" ht="13.5">
      <c r="A46" s="141" t="s">
        <v>70</v>
      </c>
      <c r="C46" s="141">
        <v>463178</v>
      </c>
      <c r="D46" s="7"/>
    </row>
    <row r="47" spans="1:4" ht="13.5">
      <c r="A47" s="141" t="s">
        <v>63</v>
      </c>
      <c r="B47" s="4"/>
      <c r="C47" s="141">
        <v>463179</v>
      </c>
      <c r="D47" s="4"/>
    </row>
    <row r="48" spans="1:4" ht="13.5">
      <c r="A48" s="141" t="s">
        <v>44</v>
      </c>
      <c r="C48" s="141">
        <v>463180</v>
      </c>
      <c r="D48" s="4"/>
    </row>
    <row r="49" spans="1:4" ht="13.5">
      <c r="A49" s="141" t="s">
        <v>101</v>
      </c>
      <c r="C49" s="141">
        <v>463181</v>
      </c>
      <c r="D49" s="4"/>
    </row>
    <row r="50" spans="1:4" ht="13.5">
      <c r="A50" s="141" t="s">
        <v>54</v>
      </c>
      <c r="C50" s="141">
        <v>463184</v>
      </c>
      <c r="D50" s="4"/>
    </row>
    <row r="51" spans="1:4" ht="13.5">
      <c r="A51" s="141" t="s">
        <v>93</v>
      </c>
      <c r="C51" s="141">
        <v>463185</v>
      </c>
      <c r="D51" s="4"/>
    </row>
    <row r="52" spans="1:4" ht="13.5">
      <c r="A52" s="141" t="s">
        <v>79</v>
      </c>
      <c r="C52" s="141">
        <v>463186</v>
      </c>
      <c r="D52" s="4"/>
    </row>
    <row r="53" spans="1:4" ht="13.5">
      <c r="A53" s="141" t="s">
        <v>50</v>
      </c>
      <c r="C53" s="141">
        <v>463188</v>
      </c>
      <c r="D53" s="4"/>
    </row>
    <row r="54" spans="1:4" ht="13.5">
      <c r="A54" s="141" t="s">
        <v>90</v>
      </c>
      <c r="C54" s="141">
        <v>463189</v>
      </c>
      <c r="D54" s="4"/>
    </row>
    <row r="55" spans="1:4" ht="13.5">
      <c r="A55" s="141" t="s">
        <v>73</v>
      </c>
      <c r="C55" s="141">
        <v>463190</v>
      </c>
      <c r="D55" s="4"/>
    </row>
    <row r="56" spans="1:4" ht="13.5">
      <c r="A56" s="141" t="s">
        <v>267</v>
      </c>
      <c r="C56" s="141">
        <v>463171</v>
      </c>
      <c r="D56" s="4"/>
    </row>
    <row r="57" spans="1:4" ht="13.5">
      <c r="A57" s="141" t="s">
        <v>62</v>
      </c>
      <c r="C57" s="141">
        <v>463192</v>
      </c>
      <c r="D57" s="4"/>
    </row>
    <row r="58" spans="1:4" ht="13.5">
      <c r="A58" s="141" t="s">
        <v>268</v>
      </c>
      <c r="C58" s="141">
        <v>463197</v>
      </c>
      <c r="D58" s="4"/>
    </row>
    <row r="59" spans="1:4" ht="13.5">
      <c r="A59" s="141" t="s">
        <v>103</v>
      </c>
      <c r="C59" s="141">
        <v>463432</v>
      </c>
      <c r="D59" s="4"/>
    </row>
    <row r="60" spans="1:4" ht="13.5">
      <c r="A60" s="141" t="s">
        <v>247</v>
      </c>
      <c r="C60" s="141">
        <v>463452</v>
      </c>
      <c r="D60" s="4"/>
    </row>
    <row r="61" spans="1:4" ht="13.5">
      <c r="A61" s="141" t="s">
        <v>269</v>
      </c>
      <c r="B61" s="5"/>
      <c r="C61" s="141">
        <v>463456</v>
      </c>
      <c r="D61" s="7"/>
    </row>
    <row r="62" spans="1:4" ht="13.5">
      <c r="A62" s="141" t="s">
        <v>60</v>
      </c>
      <c r="C62" s="141">
        <v>463501</v>
      </c>
      <c r="D62" s="4"/>
    </row>
    <row r="63" spans="1:4" ht="13.5">
      <c r="A63" s="141" t="s">
        <v>48</v>
      </c>
      <c r="C63" s="141">
        <v>463502</v>
      </c>
      <c r="D63" s="4"/>
    </row>
    <row r="64" spans="1:4" ht="13.5">
      <c r="A64" s="141" t="s">
        <v>65</v>
      </c>
      <c r="C64" s="141">
        <v>463503</v>
      </c>
      <c r="D64" s="4"/>
    </row>
    <row r="65" spans="1:4" ht="13.5">
      <c r="A65" s="141" t="s">
        <v>41</v>
      </c>
      <c r="C65" s="141">
        <v>463505</v>
      </c>
      <c r="D65" s="4"/>
    </row>
    <row r="66" spans="1:4" ht="13.5">
      <c r="A66" s="141" t="s">
        <v>77</v>
      </c>
      <c r="C66" s="141">
        <v>463507</v>
      </c>
      <c r="D66" s="4"/>
    </row>
    <row r="67" spans="1:4" ht="13.5">
      <c r="A67" s="141" t="s">
        <v>61</v>
      </c>
      <c r="C67" s="141">
        <v>463508</v>
      </c>
      <c r="D67" s="4"/>
    </row>
    <row r="68" spans="1:4" ht="13.5">
      <c r="A68" s="141" t="s">
        <v>270</v>
      </c>
      <c r="C68" s="141">
        <v>463509</v>
      </c>
      <c r="D68" s="4"/>
    </row>
    <row r="69" spans="1:4" ht="13.5">
      <c r="A69" s="141" t="s">
        <v>78</v>
      </c>
      <c r="B69" s="4"/>
      <c r="C69" s="141">
        <v>463510</v>
      </c>
      <c r="D69" s="4"/>
    </row>
    <row r="70" spans="1:4" ht="13.5">
      <c r="A70" s="141" t="s">
        <v>68</v>
      </c>
      <c r="C70" s="141">
        <v>463511</v>
      </c>
      <c r="D70" s="4"/>
    </row>
    <row r="71" spans="1:4" ht="13.5">
      <c r="A71" s="141" t="s">
        <v>80</v>
      </c>
      <c r="B71" s="5"/>
      <c r="C71" s="141">
        <v>463512</v>
      </c>
      <c r="D71" s="4"/>
    </row>
    <row r="72" spans="1:4" ht="13.5">
      <c r="A72" s="5" t="s">
        <v>47</v>
      </c>
      <c r="B72" s="4"/>
      <c r="C72" s="5">
        <v>463514</v>
      </c>
      <c r="D72" s="4"/>
    </row>
    <row r="73" spans="1:4" ht="13.5">
      <c r="A73" s="5" t="s">
        <v>271</v>
      </c>
      <c r="B73" s="4"/>
      <c r="C73" s="5">
        <v>463515</v>
      </c>
      <c r="D73" s="4"/>
    </row>
    <row r="74" spans="1:4" ht="13.5">
      <c r="A74" s="5" t="s">
        <v>84</v>
      </c>
      <c r="C74" s="5">
        <v>463516</v>
      </c>
      <c r="D74" s="4"/>
    </row>
    <row r="75" spans="1:4" ht="13.5">
      <c r="A75" s="5" t="s">
        <v>66</v>
      </c>
      <c r="C75" s="5">
        <v>463520</v>
      </c>
      <c r="D75" s="4"/>
    </row>
    <row r="76" spans="1:4" ht="13.5">
      <c r="A76" s="5" t="s">
        <v>91</v>
      </c>
      <c r="C76" s="5">
        <v>463521</v>
      </c>
      <c r="D76" s="4"/>
    </row>
    <row r="77" spans="1:4" ht="14.25">
      <c r="A77" s="4" t="s">
        <v>272</v>
      </c>
      <c r="C77" s="178">
        <v>463158</v>
      </c>
      <c r="D77" s="4"/>
    </row>
    <row r="78" spans="1:4" ht="13.5">
      <c r="A78" s="5" t="s">
        <v>258</v>
      </c>
      <c r="B78" s="4"/>
      <c r="C78" s="5">
        <v>463112</v>
      </c>
      <c r="D78" s="7"/>
    </row>
    <row r="79" ht="13.5">
      <c r="D79" s="4"/>
    </row>
    <row r="80" ht="13.5">
      <c r="D80" s="4"/>
    </row>
    <row r="81" spans="2:4" ht="13.5">
      <c r="B81" s="5"/>
      <c r="D81" s="4"/>
    </row>
    <row r="82" ht="13.5">
      <c r="D82" s="4"/>
    </row>
    <row r="83" ht="13.5">
      <c r="D83" s="4"/>
    </row>
    <row r="84" ht="13.5">
      <c r="D84" s="4"/>
    </row>
    <row r="85" ht="13.5">
      <c r="D85" s="4"/>
    </row>
    <row r="86" ht="13.5">
      <c r="D86" s="4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3" ht="13.5">
      <c r="D93" s="7"/>
    </row>
    <row r="94" ht="13.5"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9" ht="13.5">
      <c r="D109" s="4"/>
    </row>
    <row r="110" spans="2:4" ht="13.5">
      <c r="B110" s="4"/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spans="2:4" ht="13.5">
      <c r="B126" s="4"/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8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9.5" customHeight="1">
      <c r="D142" s="4"/>
    </row>
    <row r="143" ht="13.5">
      <c r="D143" s="4"/>
    </row>
    <row r="144" ht="13.5">
      <c r="D144" s="4"/>
    </row>
    <row r="145" ht="13.5">
      <c r="D145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spans="2:4" ht="13.5">
      <c r="B172" s="5"/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80" spans="2:4" ht="13.5">
      <c r="B180" s="4"/>
      <c r="D180" s="4"/>
    </row>
    <row r="181" ht="13.5">
      <c r="D181" s="4"/>
    </row>
    <row r="183" ht="13.5">
      <c r="D183" s="4"/>
    </row>
    <row r="184" ht="13.5">
      <c r="D184" s="4"/>
    </row>
    <row r="185" spans="2:4" ht="24" customHeight="1">
      <c r="B185" s="4"/>
      <c r="D185" s="7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spans="2:4" ht="13.5">
      <c r="B197" s="5"/>
      <c r="D197" s="4"/>
    </row>
    <row r="198" spans="2:4" ht="13.5">
      <c r="B198" s="4"/>
      <c r="D198" s="4"/>
    </row>
    <row r="199" spans="2:4" ht="13.5">
      <c r="B199" s="4"/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7"/>
    </row>
    <row r="214" ht="13.5">
      <c r="D214" s="4"/>
    </row>
    <row r="215" ht="13.5">
      <c r="D215" s="7"/>
    </row>
    <row r="216" ht="13.5">
      <c r="D216" s="4"/>
    </row>
    <row r="217" ht="13.5">
      <c r="D217" s="4"/>
    </row>
    <row r="218" ht="13.5">
      <c r="D218" s="4"/>
    </row>
    <row r="219" ht="13.5">
      <c r="D219" s="7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9.5" customHeight="1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2" ht="13.5">
      <c r="D252" s="4"/>
    </row>
    <row r="253" spans="2:4" ht="13.5">
      <c r="B253" s="5"/>
      <c r="D253" s="4"/>
    </row>
    <row r="254" ht="13.5">
      <c r="D254" s="4"/>
    </row>
    <row r="255" ht="13.5">
      <c r="D255" s="4"/>
    </row>
    <row r="256" ht="13.5">
      <c r="D256" s="4"/>
    </row>
    <row r="257" spans="2:4" ht="13.5">
      <c r="B257" s="4"/>
      <c r="D257" s="4"/>
    </row>
    <row r="258" ht="13.5">
      <c r="D258" s="4"/>
    </row>
    <row r="259" ht="13.5">
      <c r="D259" s="4"/>
    </row>
    <row r="260" spans="2:4" ht="13.5">
      <c r="B260" s="4"/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</sheetData>
  <sheetProtection password="DD1F" sheet="1"/>
  <conditionalFormatting sqref="C77">
    <cfRule type="duplicateValues" priority="2" dxfId="11" stopIfTrue="1">
      <formula>AND(COUNTIF($C$77:$C$77,C77)&gt;1,NOT(ISBLANK(C77)))</formula>
    </cfRule>
  </conditionalFormatting>
  <conditionalFormatting sqref="C77">
    <cfRule type="duplicateValues" priority="1" dxfId="11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洋輔</dc:creator>
  <cp:keywords/>
  <dc:description/>
  <cp:lastModifiedBy>鹿児島県高体連01</cp:lastModifiedBy>
  <cp:lastPrinted>2017-07-06T02:44:17Z</cp:lastPrinted>
  <dcterms:created xsi:type="dcterms:W3CDTF">2011-05-21T04:00:25Z</dcterms:created>
  <dcterms:modified xsi:type="dcterms:W3CDTF">2017-07-06T02:44:20Z</dcterms:modified>
  <cp:category/>
  <cp:version/>
  <cp:contentType/>
  <cp:contentStatus/>
</cp:coreProperties>
</file>